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nsai-my.sharepoint.com/personal/lanec_nsai_ie/Documents/MMC-CL/MMC Toolkit/MMC Agrement Toolkit/Toolkit Contents/"/>
    </mc:Choice>
  </mc:AlternateContent>
  <xr:revisionPtr revIDLastSave="9" documentId="8_{5D3E3E96-EEB0-4BFD-90D5-8DDE9BE58728}" xr6:coauthVersionLast="47" xr6:coauthVersionMax="47" xr10:uidLastSave="{2C8446D2-D997-4EB3-ABE1-B6E0F7457FF1}"/>
  <workbookProtection workbookAlgorithmName="SHA-512" workbookHashValue="RM8p/qnfGlbT/6gKyFfQYtRRnSDMLEHpfsbZPnEKVtUbYmP3rcwH7oK9UYysp91ic9S7nXQ0Y1qCJFa+AD+Fzw==" workbookSaltValue="ZoQ4muPsBftOw3zW6p+qTg==" workbookSpinCount="100000" lockStructure="1"/>
  <bookViews>
    <workbookView xWindow="28680" yWindow="-120" windowWidth="29040" windowHeight="15840" firstSheet="1" activeTab="1" xr2:uid="{CE1D0CD5-A5D3-4655-9162-7687A298186A}"/>
  </bookViews>
  <sheets>
    <sheet name="Introduction" sheetId="3" r:id="rId1"/>
    <sheet name="TGD Questionnaire" sheetId="6" r:id="rId2"/>
    <sheet name="FPC Questionnaire" sheetId="1" r:id="rId3"/>
    <sheet name="Results" sheetId="5" r:id="rId4"/>
    <sheet name="Lookup" sheetId="2" r:id="rId5"/>
  </sheets>
  <definedNames>
    <definedName name="_xlnm.Print_Area" localSheetId="0">Introduction!$B$1:$H$33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6" l="1"/>
  <c r="L73" i="6" a="1"/>
  <c r="L73" i="6" s="1"/>
  <c r="M73" i="6"/>
  <c r="M69" i="6"/>
  <c r="G73" i="6"/>
  <c r="H73" i="6" a="1"/>
  <c r="H73" i="6" s="1"/>
  <c r="I73" i="6"/>
  <c r="J73" i="6" l="1"/>
  <c r="N73" i="6"/>
  <c r="G12" i="5"/>
  <c r="C12" i="5"/>
  <c r="F8" i="1"/>
  <c r="C8" i="1"/>
  <c r="F8" i="6"/>
  <c r="C8" i="6"/>
  <c r="M60" i="1"/>
  <c r="L60" i="1" a="1"/>
  <c r="L60" i="1" s="1"/>
  <c r="K60" i="1"/>
  <c r="M53" i="1"/>
  <c r="L53" i="1" a="1"/>
  <c r="L53" i="1" s="1"/>
  <c r="K53" i="1"/>
  <c r="M45" i="1"/>
  <c r="L45" i="1" a="1"/>
  <c r="L45" i="1" s="1"/>
  <c r="K45" i="1"/>
  <c r="M40" i="1"/>
  <c r="L40" i="1" a="1"/>
  <c r="L40" i="1" s="1"/>
  <c r="K40" i="1"/>
  <c r="M33" i="1"/>
  <c r="L33" i="1" a="1"/>
  <c r="L33" i="1" s="1"/>
  <c r="K33" i="1"/>
  <c r="M23" i="1"/>
  <c r="L23" i="1" a="1"/>
  <c r="L23" i="1" s="1"/>
  <c r="K23" i="1"/>
  <c r="M12" i="1"/>
  <c r="L12" i="1" a="1"/>
  <c r="L12" i="1" s="1"/>
  <c r="K12" i="1"/>
  <c r="M11" i="1"/>
  <c r="L11" i="1" a="1"/>
  <c r="L11" i="1" s="1"/>
  <c r="K11" i="1"/>
  <c r="M11" i="6"/>
  <c r="L11" i="6" a="1"/>
  <c r="L11" i="6" s="1"/>
  <c r="K11" i="6"/>
  <c r="L69" i="6" a="1"/>
  <c r="L69" i="6" s="1"/>
  <c r="K69" i="6"/>
  <c r="M66" i="6"/>
  <c r="L66" i="6" a="1"/>
  <c r="L66" i="6" s="1"/>
  <c r="K66" i="6"/>
  <c r="M61" i="6"/>
  <c r="L61" i="6" a="1"/>
  <c r="L61" i="6" s="1"/>
  <c r="K61" i="6"/>
  <c r="M53" i="6"/>
  <c r="L53" i="6" a="1"/>
  <c r="L53" i="6" s="1"/>
  <c r="K53" i="6"/>
  <c r="M49" i="6"/>
  <c r="L49" i="6" a="1"/>
  <c r="L49" i="6" s="1"/>
  <c r="K49" i="6"/>
  <c r="M43" i="6"/>
  <c r="L43" i="6" a="1"/>
  <c r="L43" i="6" s="1"/>
  <c r="K43" i="6"/>
  <c r="M36" i="6"/>
  <c r="L36" i="6" a="1"/>
  <c r="L36" i="6" s="1"/>
  <c r="K36" i="6"/>
  <c r="M30" i="6"/>
  <c r="L30" i="6" a="1"/>
  <c r="L30" i="6" s="1"/>
  <c r="K30" i="6"/>
  <c r="M26" i="6"/>
  <c r="L26" i="6" a="1"/>
  <c r="L26" i="6" s="1"/>
  <c r="K26" i="6"/>
  <c r="M19" i="6"/>
  <c r="L19" i="6" a="1"/>
  <c r="L19" i="6" s="1"/>
  <c r="K19" i="6"/>
  <c r="M12" i="6"/>
  <c r="L12" i="6" a="1"/>
  <c r="L12" i="6" s="1"/>
  <c r="K12" i="6"/>
  <c r="G12" i="6"/>
  <c r="G11" i="6"/>
  <c r="I60" i="1"/>
  <c r="H60" i="1" a="1"/>
  <c r="H60" i="1" s="1"/>
  <c r="G60" i="1"/>
  <c r="I53" i="1"/>
  <c r="H53" i="1" a="1"/>
  <c r="H53" i="1" s="1"/>
  <c r="G53" i="1"/>
  <c r="I45" i="1"/>
  <c r="H45" i="1" a="1"/>
  <c r="H45" i="1" s="1"/>
  <c r="G45" i="1"/>
  <c r="I40" i="1"/>
  <c r="H40" i="1" a="1"/>
  <c r="H40" i="1" s="1"/>
  <c r="G40" i="1"/>
  <c r="I33" i="1"/>
  <c r="H33" i="1" a="1"/>
  <c r="H33" i="1" s="1"/>
  <c r="G33" i="1"/>
  <c r="I23" i="1"/>
  <c r="H23" i="1" a="1"/>
  <c r="H23" i="1" s="1"/>
  <c r="G23" i="1"/>
  <c r="I12" i="1"/>
  <c r="H12" i="1" a="1"/>
  <c r="H12" i="1" s="1"/>
  <c r="G12" i="1"/>
  <c r="I69" i="6"/>
  <c r="H69" i="6" a="1"/>
  <c r="H69" i="6" s="1"/>
  <c r="G69" i="6"/>
  <c r="I66" i="6"/>
  <c r="H66" i="6" a="1"/>
  <c r="H66" i="6" s="1"/>
  <c r="G66" i="6"/>
  <c r="I61" i="6"/>
  <c r="H61" i="6" a="1"/>
  <c r="H61" i="6" s="1"/>
  <c r="G61" i="6"/>
  <c r="I53" i="6"/>
  <c r="H53" i="6" a="1"/>
  <c r="H53" i="6" s="1"/>
  <c r="G53" i="6"/>
  <c r="I49" i="6"/>
  <c r="H49" i="6" a="1"/>
  <c r="H49" i="6" s="1"/>
  <c r="G49" i="6"/>
  <c r="I43" i="6"/>
  <c r="H43" i="6" a="1"/>
  <c r="H43" i="6" s="1"/>
  <c r="G43" i="6"/>
  <c r="I36" i="6"/>
  <c r="H36" i="6" a="1"/>
  <c r="H36" i="6" s="1"/>
  <c r="G36" i="6"/>
  <c r="I30" i="6"/>
  <c r="H30" i="6" a="1"/>
  <c r="H30" i="6" s="1"/>
  <c r="G30" i="6"/>
  <c r="I26" i="6"/>
  <c r="H26" i="6" a="1"/>
  <c r="H26" i="6" s="1"/>
  <c r="G26" i="6"/>
  <c r="I19" i="6"/>
  <c r="H19" i="6" a="1"/>
  <c r="H19" i="6" s="1"/>
  <c r="G19" i="6"/>
  <c r="I12" i="6"/>
  <c r="H12" i="6" a="1"/>
  <c r="H12" i="6" s="1"/>
  <c r="I11" i="6"/>
  <c r="H11" i="6" a="1"/>
  <c r="H11" i="6" s="1"/>
  <c r="I11" i="1"/>
  <c r="H11" i="1" a="1"/>
  <c r="H11" i="1" s="1"/>
  <c r="G11" i="1"/>
  <c r="D32" i="5" l="1"/>
  <c r="N60" i="1"/>
  <c r="H26" i="5" s="1"/>
  <c r="N53" i="1"/>
  <c r="H25" i="5" s="1"/>
  <c r="N33" i="1"/>
  <c r="H22" i="5" s="1"/>
  <c r="N23" i="1"/>
  <c r="H21" i="5" s="1"/>
  <c r="N12" i="1"/>
  <c r="H20" i="5" s="1"/>
  <c r="N40" i="1"/>
  <c r="H23" i="5" s="1"/>
  <c r="N45" i="1"/>
  <c r="H24" i="5" s="1"/>
  <c r="N11" i="1"/>
  <c r="F18" i="5" s="1"/>
  <c r="G18" i="5" s="1"/>
  <c r="N11" i="6"/>
  <c r="B18" i="5" s="1"/>
  <c r="C18" i="5" s="1"/>
  <c r="N69" i="6"/>
  <c r="D31" i="5" s="1"/>
  <c r="N66" i="6"/>
  <c r="D30" i="5" s="1"/>
  <c r="N61" i="6"/>
  <c r="D29" i="5" s="1"/>
  <c r="N53" i="6"/>
  <c r="D28" i="5" s="1"/>
  <c r="N49" i="6"/>
  <c r="D27" i="5" s="1"/>
  <c r="N43" i="6"/>
  <c r="D26" i="5" s="1"/>
  <c r="N36" i="6"/>
  <c r="D25" i="5" s="1"/>
  <c r="N30" i="6"/>
  <c r="D24" i="5" s="1"/>
  <c r="N26" i="6"/>
  <c r="D23" i="5" s="1"/>
  <c r="N19" i="6"/>
  <c r="D22" i="5" s="1"/>
  <c r="N12" i="6"/>
  <c r="D21" i="5" s="1"/>
  <c r="J12" i="1"/>
  <c r="G20" i="5" s="1"/>
  <c r="J60" i="1"/>
  <c r="G26" i="5" s="1"/>
  <c r="J53" i="1"/>
  <c r="G25" i="5" s="1"/>
  <c r="J11" i="1"/>
  <c r="J45" i="1"/>
  <c r="G24" i="5" s="1"/>
  <c r="J40" i="1"/>
  <c r="G23" i="5" s="1"/>
  <c r="J33" i="1"/>
  <c r="G22" i="5" s="1"/>
  <c r="J23" i="1"/>
  <c r="G21" i="5" s="1"/>
  <c r="C32" i="5"/>
  <c r="J61" i="6"/>
  <c r="C29" i="5" s="1"/>
  <c r="J69" i="6"/>
  <c r="C31" i="5" s="1"/>
  <c r="J66" i="6"/>
  <c r="C30" i="5" s="1"/>
  <c r="J53" i="6"/>
  <c r="C28" i="5" s="1"/>
  <c r="J49" i="6"/>
  <c r="C27" i="5" s="1"/>
  <c r="J43" i="6"/>
  <c r="C26" i="5" s="1"/>
  <c r="J36" i="6"/>
  <c r="C25" i="5" s="1"/>
  <c r="J30" i="6"/>
  <c r="C24" i="5" s="1"/>
  <c r="J11" i="6"/>
  <c r="J26" i="6"/>
  <c r="C23" i="5" s="1"/>
  <c r="J19" i="6"/>
  <c r="C22" i="5" s="1"/>
  <c r="J12" i="6"/>
  <c r="C21" i="5" s="1"/>
  <c r="B16" i="5" l="1"/>
  <c r="C16" i="5" s="1"/>
  <c r="F16" i="5"/>
  <c r="G1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<sst xmlns="http://schemas.openxmlformats.org/spreadsheetml/2006/main" count="243" uniqueCount="196">
  <si>
    <t>Name</t>
  </si>
  <si>
    <t>F-MMC-020</t>
  </si>
  <si>
    <t>NSAI MMC Systems Agrément Certification Readiness Questionnaire</t>
  </si>
  <si>
    <t>Doc Date:</t>
  </si>
  <si>
    <t xml:space="preserve">Status: </t>
  </si>
  <si>
    <t>APPROVED</t>
  </si>
  <si>
    <t>Doc Classified:</t>
  </si>
  <si>
    <t>I/G</t>
  </si>
  <si>
    <t>Doc Rev No.</t>
  </si>
  <si>
    <t>R02</t>
  </si>
  <si>
    <t xml:space="preserve">Disclaimer: Getting a Likely High score and level of readiness DOES NOT mean that your MMC Building System will automatically be Agrément certified. The certification process will involve thorough audits of the provided evidence that is required to be of acceptable level to successfully obtain a certificate. 
</t>
  </si>
  <si>
    <t>Client</t>
  </si>
  <si>
    <t>MMC System Name</t>
  </si>
  <si>
    <t>System Name</t>
  </si>
  <si>
    <t>Introduction</t>
  </si>
  <si>
    <t>How it works?</t>
  </si>
  <si>
    <t>This document has been designed to assess your company’s readiness for an MMC System Agrément certification assessment. By completing this questionnaire your results will allow you to self-assess your organisation and MMC System and identify where you are in the process in relation to the main requirements of the standard.</t>
  </si>
  <si>
    <r>
      <t xml:space="preserve">1. Answer the question in the question by selecting the options </t>
    </r>
    <r>
      <rPr>
        <b/>
        <sz val="11"/>
        <color theme="1"/>
        <rFont val="Aptos Narrow"/>
        <family val="2"/>
        <scheme val="minor"/>
      </rPr>
      <t>"Yes", "No", "N/A"</t>
    </r>
    <r>
      <rPr>
        <sz val="11"/>
        <color theme="1"/>
        <rFont val="Aptos Narrow"/>
        <family val="2"/>
        <scheme val="minor"/>
      </rPr>
      <t xml:space="preserve"> from the dropdown of each "</t>
    </r>
    <r>
      <rPr>
        <b/>
        <sz val="11"/>
        <color theme="1"/>
        <rFont val="Aptos Narrow"/>
        <family val="2"/>
        <scheme val="minor"/>
      </rPr>
      <t>Answers</t>
    </r>
    <r>
      <rPr>
        <sz val="11"/>
        <color theme="1"/>
        <rFont val="Aptos Narrow"/>
        <family val="2"/>
        <scheme val="minor"/>
      </rPr>
      <t>" cell in the "TGD &amp; FPC Questionnaire" sheets.</t>
    </r>
  </si>
  <si>
    <r>
      <t xml:space="preserve">2. The answers are as follows:
</t>
    </r>
    <r>
      <rPr>
        <b/>
        <sz val="11"/>
        <color theme="1"/>
        <rFont val="Aptos Narrow"/>
        <family val="2"/>
        <scheme val="minor"/>
      </rPr>
      <t xml:space="preserve">Yes: </t>
    </r>
    <r>
      <rPr>
        <sz val="11"/>
        <color theme="1"/>
        <rFont val="Aptos Narrow"/>
        <family val="2"/>
        <scheme val="minor"/>
      </rPr>
      <t xml:space="preserve">Requirement fulfilled 
</t>
    </r>
    <r>
      <rPr>
        <b/>
        <sz val="11"/>
        <color theme="1"/>
        <rFont val="Aptos Narrow"/>
        <family val="2"/>
        <scheme val="minor"/>
      </rPr>
      <t>No:</t>
    </r>
    <r>
      <rPr>
        <sz val="11"/>
        <color theme="1"/>
        <rFont val="Aptos Narrow"/>
        <family val="2"/>
        <scheme val="minor"/>
      </rPr>
      <t xml:space="preserve"> Requirement not fulfilled 
</t>
    </r>
    <r>
      <rPr>
        <b/>
        <sz val="11"/>
        <color theme="1"/>
        <rFont val="Aptos Narrow"/>
        <family val="2"/>
        <scheme val="minor"/>
      </rPr>
      <t>N/A</t>
    </r>
    <r>
      <rPr>
        <sz val="11"/>
        <color theme="1"/>
        <rFont val="Aptos Narrow"/>
        <family val="2"/>
        <scheme val="minor"/>
      </rPr>
      <t>: Not required for the organisation's operations. 
Please provide justification for each answer in the rationale column, e.g. documented evidence available.</t>
    </r>
  </si>
  <si>
    <t>The "TGD Questionnaire" sheet presents a mapping of The clauses with questions designed to assess the readiness of organisations factory production control for the production of the MMC system under assessment.</t>
  </si>
  <si>
    <t>3. Check the results and recommendations from the "Results" sheet</t>
  </si>
  <si>
    <t>4. For more information on the recommendations check out the detailed requirements outlined in the 'NSAI Guide to Agrément for Modern Methods of Construction', available on the NSAI website.</t>
  </si>
  <si>
    <t>The "FPC Questionnaire" sheet presents a mapping of the common areas of FPC where common gaps are identified with questions designed to assess the readiness of organisations factory production control for the production of the MMC system under assessment.</t>
  </si>
  <si>
    <t>Definitions</t>
  </si>
  <si>
    <t xml:space="preserve">Readiness level: Approximate maturity level with regards to the  Agrément certification requirements for MMC systems. The readiness levels are: </t>
  </si>
  <si>
    <t>The "Results" sheet presents the readiness score and level of the organisation, graphic visuals of the score per section and general recommendations to improve the organisation's posture with regards to Agrément certification.</t>
  </si>
  <si>
    <t xml:space="preserve">'not ready' = organisation meets less than 25% of the requirements, </t>
  </si>
  <si>
    <t xml:space="preserve">'Likely Low' = organisation meets between 25% and 50% of the requirements, </t>
  </si>
  <si>
    <t xml:space="preserve">'Likely Intermediate' = organisation meets between 50% and 75% of the requirements, </t>
  </si>
  <si>
    <t>'Likely High' = organisation meets between 75% and 100% of the requirements.</t>
  </si>
  <si>
    <t>The results are calculated based on the following formula
q=y/(v-z)×4
Where; q = total of score in each domain; y = total of answer “Yes”; v = total of question (S1, S2, S3…); z = total of answer “N/A”; 4 = consists of 4 types readiness level;</t>
  </si>
  <si>
    <t>Scope</t>
  </si>
  <si>
    <t>NSAI MMC System Agrément Questionnaire</t>
  </si>
  <si>
    <t>Applicant Answers</t>
  </si>
  <si>
    <t>NSAI Review</t>
  </si>
  <si>
    <t>Rationale/Evidence</t>
  </si>
  <si>
    <t xml:space="preserve">TGD A
Structure
</t>
  </si>
  <si>
    <t>Can you provide structural calculations that demonstrate the structural capabilities of the system with reference to the proposed building uses and heights?</t>
  </si>
  <si>
    <t>Can you provide structural drawings and details to demonstrate how your system is assembled and installed?</t>
  </si>
  <si>
    <t>Is the system and project specific structural design undertaken/reviewed by a chartered structural engineer and can you evidence same?</t>
  </si>
  <si>
    <t>Can you provide structural calculations load takedown in accordance with all load cases within  I.S. EN 1990 and I.S. EN 1991?</t>
  </si>
  <si>
    <t>Does the design philosophy address Part A3 Disproportional Collapse and can you identify which category your system will be in?</t>
  </si>
  <si>
    <t>Can you provide evidence of design and installation procedures for anchors between modules/panels and RC substructures in accordance with Health and Safety Authority Code of Practice for the Design and Installation of Anchors ?</t>
  </si>
  <si>
    <t>Can you provide evidence to demonstrate that your system fully complies with Part A of the current Irish Building Regulations?</t>
  </si>
  <si>
    <t>TGD B
Fire Safety</t>
  </si>
  <si>
    <t>Have you defined the purpose groups and building heights which your system is to be assessed for?</t>
  </si>
  <si>
    <t>Can you provide evidence to demonstrate fire classification of linings in compliance with B2 and B7?</t>
  </si>
  <si>
    <t>Can you provide evidence to demonstrate in design, detailing and specification of system that building built using the system can provide stability for the required period for the proposed building heights and purpose groups?</t>
  </si>
  <si>
    <t>Can you provide details that demonstrate fire stopping strategy at key junctions between fire rated elements?</t>
  </si>
  <si>
    <t>Can you evidence fire classification of external finishes in accordance with B4 and B9?</t>
  </si>
  <si>
    <t>Do you have system specific test results, where relevent?</t>
  </si>
  <si>
    <t>Can you provide evidence to demonstrate that your system fully complies with Part B of the current Irish Building Regulations?</t>
  </si>
  <si>
    <t>TGD C
Site Preparation and Resistance to Moisture</t>
  </si>
  <si>
    <t>Can you provide evidence to demonstrate how radon mitigation is provided for in buildings built using your MMC system?</t>
  </si>
  <si>
    <t>Can you provide typical key interface details to demonstrate how DPCs and DPMs are installed with your system?</t>
  </si>
  <si>
    <t>Can you provide evidence to demonstrate the durability of any proposed external cladding system?</t>
  </si>
  <si>
    <t>Can you provide evidence to demonstrate that your system fully complies with Part C of the current Irish Building Regulations?</t>
  </si>
  <si>
    <t xml:space="preserve">TGD D
Materials and Workmanship
</t>
  </si>
  <si>
    <t xml:space="preserve">Do you have a documented system technical manual? </t>
  </si>
  <si>
    <t>Can you provided certification, DOPs, technical documentation, as appropriate, for all system components and materials?</t>
  </si>
  <si>
    <t>Can you provided details for all typical interfaces that ensure adequate fire, thermal, weathering and acoustic performances?</t>
  </si>
  <si>
    <t>Can you provide evidence to demonstrate that all key personnel in the design, manufacture and installation of the system have the appropriate competence for their roles and responsibilities?</t>
  </si>
  <si>
    <t>Can you provide evidence to demonstrate that your system fully complies with Part D of the current Irish Building Regulations?</t>
  </si>
  <si>
    <t>TGD E
Sound</t>
  </si>
  <si>
    <t>Can you provide test evidence to determine likely sound performance levels of separating floors &amp; walls?</t>
  </si>
  <si>
    <t>Can you provide drawings that demonstrate the detailing for noise control at separating walls and other elements (floors, roof, external and internal walls)?</t>
  </si>
  <si>
    <t>Can you provide details on how penetrations though separating walls and floors are assembled?</t>
  </si>
  <si>
    <t>Has a building built using your system been subject to acoustic testing as per TGD E for separating elements and can you provide a copy of test results?</t>
  </si>
  <si>
    <t>Can you provide detailing of any sealants, tapes, cavity closers, etc. to demonstrate adequate flanking noise prevention?</t>
  </si>
  <si>
    <t>Can you provide evidence to demonstrate that your system fully complies with Part E of the current Irish Building Regulations?</t>
  </si>
  <si>
    <t>TGD F
Ventilation</t>
  </si>
  <si>
    <t>Where relevant, can you provide details of ventilation system to be used with your MMC system?</t>
  </si>
  <si>
    <t>Can you provide details of how penetration of ventilation ductwork though walls and floors is sealed for weather, air tightness, sound, fire, etc?</t>
  </si>
  <si>
    <t>Does the system detailing provide for adequate ventilation to roof prevent excessive condensation within roof or roof void?</t>
  </si>
  <si>
    <t>Have you procedures in place to confirm responsibilities for design, installation, training, testing and commissioning of M&amp;E systems that fall outside of your system scope?</t>
  </si>
  <si>
    <t>Can you evidence the measures that have been employed to prevent excessive moisture and/or harmful concentrations of air pollutants within the buildings constructed with your MMC system?</t>
  </si>
  <si>
    <t>Can you provide evidence to demonstrate that your system fully complies with Part F of the current Irish Building Regulations?</t>
  </si>
  <si>
    <t>TGD G
Hygiene</t>
  </si>
  <si>
    <t>Does your MMC Building sytem include elements relevant to Part G of the Second Schedule fo the Building Regulations?</t>
  </si>
  <si>
    <t>If spatial planning including design for bathroom, kitchens and sanitary conveniences is included in the system scope, can you demonstrate compliance with Compliance with TGD G &amp; M?</t>
  </si>
  <si>
    <t>Can you provide evidence to demonstrate that your system fully complies with Part G of the current Irish Building Regulations?</t>
  </si>
  <si>
    <t>TGD H
Drainage and Waste Water Disposal</t>
  </si>
  <si>
    <t>Does your MMC Building sytem include elements relevant to Part H?</t>
  </si>
  <si>
    <t>If your system includes roof elements, can you provide rainwater calculations for the rainwater disposal system?</t>
  </si>
  <si>
    <t>Where elements of the rainwater disposal system is within your MMC system scope, can you provide procedures for factory install and completions on site?</t>
  </si>
  <si>
    <t>Can you provide details of mechanical connections on pipework, testing, commissioning, and certifying to be provided together with delineation of responsibilities for same.</t>
  </si>
  <si>
    <t>Can you provide evidence to demonstrate how rain and waste water disposal routes are accommodated by your MMC system (particularly in 3d volumetric)?</t>
  </si>
  <si>
    <t>Can you provide details of how penetration of pipework though walls and floors is sealed for weather, air tightness, sound, fire, etc?</t>
  </si>
  <si>
    <t>Can you provide evidence to demonstrate that your system fully complies with Part H of the current Irish Building Regulations?</t>
  </si>
  <si>
    <t>TGD J
Heat Producing Appliances</t>
  </si>
  <si>
    <t>Does your MMC Building sytem include elements relevant to Part J?</t>
  </si>
  <si>
    <t>Gas supply may be required if the system is to be used for education or medical purposes. Can you confirm how responsibility for design, installation, testing and commissioning of same is delignated on projects constructed using your system?</t>
  </si>
  <si>
    <t>Confirm you confirm how you ensure specified separation from wall and roofs are complied with and flues are accommodated  in compliance with TGD J</t>
  </si>
  <si>
    <t xml:space="preserve">Where elements of design relevant to Part J are outside the scope of the MMC system can you  demonstrate it is notified to the Client as to their obligations to comply with national legislation(s) and statutory requirements, where M&amp;E services are to be subsequently installed by Others. </t>
  </si>
  <si>
    <t>Can you provide evidence to demonstrate that your system fully complies with Part J of the current Irish Building Regulations?</t>
  </si>
  <si>
    <t>TGD K
Stairways, Ladders, Ramp and Guarding</t>
  </si>
  <si>
    <t>Does your MMC Building sytem include elements relevant to Part K?</t>
  </si>
  <si>
    <t>Can you  demonstrate that you notify the Client of their obligations to comply with national legislation(s) and statutory requirements with regard to Stairways, ramps  and guarding, where these elements are outside the scope of your MMC system?</t>
  </si>
  <si>
    <t>Can you provide evidence to demonstrate that your system fully complies with Part K of the current Irish Building Regulations?</t>
  </si>
  <si>
    <t>TGD L
Conservation of Fuel and Energy</t>
  </si>
  <si>
    <t>Can you provided elemental U-value calculations for system external walls, floors, roofs, etc?</t>
  </si>
  <si>
    <t>Can you provided thermal modelling of junctions which do not align to the ACDs?</t>
  </si>
  <si>
    <t>Can you provide Condensation Risk Analsys for key elements?</t>
  </si>
  <si>
    <t>Can you provide evidence to demonstrate that your system fully complies with Part L of the current Irish Building Regulations?</t>
  </si>
  <si>
    <t>TGD M
Access and Use</t>
  </si>
  <si>
    <t>Does your MMC Building sytem include elements relevant to Part M?</t>
  </si>
  <si>
    <t>Can you  demonstrate you notify the Client of their obligations to comply with national legislation(s) and statutory requirements with regard to Access and Use?</t>
  </si>
  <si>
    <t>Can you provide evidence that buildings constructed with your MMC system are capable of achieving prima facie compliance with TGD M?</t>
  </si>
  <si>
    <t>Can you provide evidence to demonstrate that your system fully complies with Part M of the current Irish Building Regulations?</t>
  </si>
  <si>
    <r>
      <t xml:space="preserve">Materials
</t>
    </r>
    <r>
      <rPr>
        <sz val="11"/>
        <color theme="1"/>
        <rFont val="Aptos Narrow"/>
        <family val="2"/>
        <scheme val="minor"/>
      </rPr>
      <t>(i.e. incoming raw materials)</t>
    </r>
  </si>
  <si>
    <t>Can you provide a copy of your documented system manual?</t>
  </si>
  <si>
    <t>Can you provide a list of system essential materials/ components and their characteristics (e.g. material specification matrix)?</t>
  </si>
  <si>
    <t>Can you provide documented processes and criteria for selection, appointing and evaluating suppliers?</t>
  </si>
  <si>
    <t>Can you provide a list of approved suppliers and demonstrate how this list is maintained?</t>
  </si>
  <si>
    <t>Can you provide audit reports from 2nd party audits you have undertaken on key suppliers/subcontractors?</t>
  </si>
  <si>
    <t>Can you provide a copy of your procedure for ensuring correct DoPs (where relevant) and material datasheets are maintained on file and up to date?</t>
  </si>
  <si>
    <t>Can you provide a copy of your documented procedure for checking and recording that constituent products conform to the specification and that they are correctly used in component manufacture?</t>
  </si>
  <si>
    <t>Does your procedure for evaluating raw materials include for the traceability of constituent products?</t>
  </si>
  <si>
    <t>Do you have a documented procedure for evaluation of incoming materials quality, quantity and essential characteristics?</t>
  </si>
  <si>
    <t>Can you demonstrate that your raw material storage facilities provide for storage of all incoming materials as per the manufacturers guidelines?</t>
  </si>
  <si>
    <t>Can you provide a copy of your procedure for non-conforming incoming materials that includes for quarantine of such materials from the production line?</t>
  </si>
  <si>
    <r>
      <t xml:space="preserve">Methods
</t>
    </r>
    <r>
      <rPr>
        <sz val="11"/>
        <color theme="1"/>
        <rFont val="Aptos Narrow"/>
        <family val="2"/>
        <scheme val="minor"/>
      </rPr>
      <t>(i.e. Procedures &amp; Processes)</t>
    </r>
  </si>
  <si>
    <t>Do you have a certified quality management system (e.g. ISO 9001) which includes the production/manufacture of the MMC system in its scope?</t>
  </si>
  <si>
    <t xml:space="preserve">Do you have a  certified factory production control system (e.g. EN 1090)? </t>
  </si>
  <si>
    <t>Can you provide a copy of your documented FPC system in a FPC manual?</t>
  </si>
  <si>
    <t xml:space="preserve">Can you provide your documented Factory Production Control procedures for end-to-end factory production processes?  </t>
  </si>
  <si>
    <t>Can you provide a copy of your documented installation manual for your system?</t>
  </si>
  <si>
    <t>Can you provide a copy of your  defined and documented system design process?</t>
  </si>
  <si>
    <t>Does your design procedure include for the control of design information outputs to procurement and production?</t>
  </si>
  <si>
    <t>Does your design process include how structural or technical calculations are verified and the competence of verifier?</t>
  </si>
  <si>
    <t>Do you conduct repair/rectification on non-conforming products, and if so, are descriptions of appropriate procedures available at all workstations where this is performed?</t>
  </si>
  <si>
    <t>Can you provide a copy of your documented handover procedure for on-site?</t>
  </si>
  <si>
    <r>
      <t xml:space="preserve">Manpower
</t>
    </r>
    <r>
      <rPr>
        <sz val="11"/>
        <color theme="1"/>
        <rFont val="Aptos Narrow"/>
        <family val="2"/>
        <scheme val="minor"/>
      </rPr>
      <t>(i.e. Labour Competency)</t>
    </r>
  </si>
  <si>
    <t>Can you provide documented evidence of the company and reporting structures (e.g. organogram)?</t>
  </si>
  <si>
    <t>Can you provide documentary evidence of defined qualifications and training required for production, design and supervisory roles?</t>
  </si>
  <si>
    <t>Can you provide a copy of your competence/training matrix for production, design and supervisory staff?</t>
  </si>
  <si>
    <t>Is the role with overall responsibility for quality (QMS) and its implementation been identified in the organogram?</t>
  </si>
  <si>
    <t>Can you provide a copy of your documented process and criteria for selection, appointing and evaluating subcontractors/consultants?</t>
  </si>
  <si>
    <t>Can you provide evidence of the training, evaluation and approval procedure for installers?</t>
  </si>
  <si>
    <t>Can you provide a copy of your list of approved installers?</t>
  </si>
  <si>
    <r>
      <t xml:space="preserve">Machinery
</t>
    </r>
    <r>
      <rPr>
        <sz val="11"/>
        <color theme="1"/>
        <rFont val="Aptos Narrow"/>
        <family val="2"/>
        <scheme val="minor"/>
      </rPr>
      <t>(i.e. Plant, tools &amp; measuring devices)</t>
    </r>
  </si>
  <si>
    <t>Can you provide a list of essential equipment used for production and measuring/test equipment?</t>
  </si>
  <si>
    <t>Does you have direct control of the appropriate machinery and for the production of the system to be certified?</t>
  </si>
  <si>
    <t>Can you provide a copy of your machinery calibration schedule?</t>
  </si>
  <si>
    <t>Can you provide a copy of your documented machinery maintenance schedule?</t>
  </si>
  <si>
    <t>Can you provide a list of software application in use in direct support of the offsite production/QA processes and licence/maintenance agreements for same?</t>
  </si>
  <si>
    <t>Measurement</t>
  </si>
  <si>
    <t>Can you provide evidence of tests, inspections or assessments carried out during the production to demonstrate essential characteristics/performances are tested and recorded in the course of the production process?</t>
  </si>
  <si>
    <t>Can you provide documented procedure for what happens when control values or criteria are not achieved in checks/tests?</t>
  </si>
  <si>
    <t>Can you provide a copy of your ITP-Inspection &amp; test plan, identifying  key inspection intervals and/hold points?</t>
  </si>
  <si>
    <t>Can you provide documentary evidence of identified responsibilities for sign off at each of these points?</t>
  </si>
  <si>
    <t>Do you have a written inspection and test plan for checking and recording that manufactured components conform to their component specification?</t>
  </si>
  <si>
    <t>Can you provide a copy of calibration reports for measuring, monitoring and test equipment?</t>
  </si>
  <si>
    <t>Can you provide a copy of your procedure for how non-conforming product is addressed in the FPC manual?</t>
  </si>
  <si>
    <t>Can you provide checklists for each stage of production?</t>
  </si>
  <si>
    <r>
      <t xml:space="preserve">Mother nature
</t>
    </r>
    <r>
      <rPr>
        <sz val="11"/>
        <color theme="1"/>
        <rFont val="Aptos Narrow"/>
        <family val="2"/>
        <scheme val="minor"/>
      </rPr>
      <t>(i.e. Weathering &amp; protection post fabrication, during delivery &amp; install)</t>
    </r>
  </si>
  <si>
    <t>Does your system manual include details of the protection and storage of system components post production and pre-install?</t>
  </si>
  <si>
    <t>Does your system manual include details of handling of system components during loading and unloading?</t>
  </si>
  <si>
    <t>Does your installation manual include details of weathering of system during install for protection in use?</t>
  </si>
  <si>
    <t>Can you provide a copy of your checklists for each stage of installation ensuring that all essential weathering, thermal and fire stopping is installed correctly and documented?</t>
  </si>
  <si>
    <t>Can you provide a copy of your documented post-construction maintenance program?</t>
  </si>
  <si>
    <t>Have you determined if climate change is a relevant issue to you or your stakeholders/interested parties?</t>
  </si>
  <si>
    <t>What are the needs and expectations with reference to climate change of interested parties and how are you addressing these within the scope of the Agrement certified system?</t>
  </si>
  <si>
    <t>Improvement</t>
  </si>
  <si>
    <t>Can you provide evidence of the actions identified to control, correct and deal with the consequences of non-conformities?</t>
  </si>
  <si>
    <t>Can you provide evidence of evaluation of actions to eliminate root cause of non-conformities to prevent re-occurrence?</t>
  </si>
  <si>
    <t>Can you provide evidence that actions identified have been implemented and reviewed for effectiveness and given rise to improvements to the QMS and/or FPC?</t>
  </si>
  <si>
    <t>Can you provide documented information as evidence of the nature of non-conformities, actions taken and the results?</t>
  </si>
  <si>
    <t>Can you provide a copy of your documented procedure for recording, addressing and evaluating customer or 3rd party complaints?</t>
  </si>
  <si>
    <t>Approved</t>
  </si>
  <si>
    <t xml:space="preserve">Disclaimer: Getting a Likely High score and level of readiness DOES NOT mean that your MMC Building System will automatically be Agrément certified. The certification process will involve thorough audits of the provided evidence that is required to be of acceptable level to successfully obtain a certificate. </t>
  </si>
  <si>
    <t>Your 'TGD' readiness score:</t>
  </si>
  <si>
    <t>Your 'FPC' readiness score:</t>
  </si>
  <si>
    <t>NSAI's 'TGD' readiness score:</t>
  </si>
  <si>
    <t>NSAI's'FPC' readiness score:</t>
  </si>
  <si>
    <t>Materials</t>
  </si>
  <si>
    <t>TGD A</t>
  </si>
  <si>
    <t>Methods</t>
  </si>
  <si>
    <t>TGD B</t>
  </si>
  <si>
    <t>Manpower</t>
  </si>
  <si>
    <t>TGD C</t>
  </si>
  <si>
    <t>Machinery</t>
  </si>
  <si>
    <t>TGD D</t>
  </si>
  <si>
    <t>TGD E</t>
  </si>
  <si>
    <t>Mother nature</t>
  </si>
  <si>
    <t>TGD F</t>
  </si>
  <si>
    <t>TGD G</t>
  </si>
  <si>
    <t>TGD H</t>
  </si>
  <si>
    <t>TGD J</t>
  </si>
  <si>
    <t>TGD K</t>
  </si>
  <si>
    <t>TGD L</t>
  </si>
  <si>
    <t>TGD M</t>
  </si>
  <si>
    <t>Look up</t>
  </si>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</sst>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0"/>
      <color theme="0" tint="-0.34998626667073579"/>
      <name val="Verdana"/>
      <family val="2"/>
    </font>
    <font>
      <b/>
      <sz val="10"/>
      <color theme="0" tint="-0.34998626667073579"/>
      <name val="Verdana"/>
      <family val="2"/>
    </font>
    <font>
      <b/>
      <sz val="14"/>
      <color theme="0"/>
      <name val="Aptos Narrow"/>
      <family val="2"/>
      <scheme val="minor"/>
    </font>
    <font>
      <b/>
      <sz val="12"/>
      <color theme="2"/>
      <name val="Verdana"/>
      <family val="2"/>
    </font>
    <font>
      <sz val="12"/>
      <color theme="1"/>
      <name val="Verdana"/>
      <family val="2"/>
    </font>
    <font>
      <sz val="11"/>
      <color rgb="FF00792C"/>
      <name val="Aptos Narrow"/>
      <family val="2"/>
      <scheme val="minor"/>
    </font>
    <font>
      <b/>
      <sz val="11"/>
      <color theme="2"/>
      <name val="Aptos Narrow"/>
      <family val="2"/>
      <scheme val="minor"/>
    </font>
    <font>
      <b/>
      <sz val="12"/>
      <color theme="0"/>
      <name val="Aptos Narrow"/>
      <family val="2"/>
      <scheme val="minor"/>
    </font>
    <font>
      <b/>
      <sz val="12"/>
      <color theme="1"/>
      <name val="Aptos Narrow"/>
      <family val="2"/>
      <scheme val="minor"/>
    </font>
    <font>
      <sz val="14"/>
      <color theme="1"/>
      <name val="Aptos Narrow"/>
      <family val="2"/>
      <scheme val="minor"/>
    </font>
    <font>
      <b/>
      <sz val="24"/>
      <color theme="1"/>
      <name val="Aptos Narrow"/>
      <family val="2"/>
      <scheme val="minor"/>
    </font>
    <font>
      <sz val="11"/>
      <color rgb="FFFFC000"/>
      <name val="Aptos Narrow"/>
      <family val="2"/>
      <scheme val="minor"/>
    </font>
    <font>
      <sz val="14"/>
      <color theme="0"/>
      <name val="Aptos Narrow"/>
      <family val="2"/>
      <scheme val="minor"/>
    </font>
    <font>
      <b/>
      <sz val="11"/>
      <name val="Aptos Narrow"/>
      <family val="2"/>
      <scheme val="minor"/>
    </font>
    <font>
      <b/>
      <sz val="10"/>
      <name val="Verdana"/>
      <family val="2"/>
    </font>
  </fonts>
  <fills count="8">
    <fill>
      <patternFill patternType="none"/>
    </fill>
    <fill>
      <patternFill patternType="gray125"/>
    </fill>
    <fill>
      <patternFill patternType="solid">
        <fgColor rgb="FF00792C"/>
        <bgColor indexed="64"/>
      </patternFill>
    </fill>
    <fill>
      <patternFill patternType="solid">
        <fgColor rgb="FFDFD9D2"/>
        <bgColor indexed="64"/>
      </patternFill>
    </fill>
    <fill>
      <patternFill patternType="solid">
        <fgColor rgb="FFDFD9D2"/>
        <bgColor theme="0"/>
      </patternFill>
    </fill>
    <fill>
      <patternFill patternType="solid">
        <fgColor rgb="FF00792C"/>
        <bgColor theme="0"/>
      </patternFill>
    </fill>
    <fill>
      <patternFill patternType="solid">
        <fgColor rgb="FF810033"/>
        <bgColor indexed="64"/>
      </patternFill>
    </fill>
    <fill>
      <patternFill patternType="solid">
        <fgColor theme="0"/>
        <bgColor indexed="64"/>
      </patternFill>
    </fill>
  </fills>
  <borders count="56">
    <border>
      <left/>
      <right/>
      <top/>
      <bottom/>
      <diagonal/>
    </border>
    <border>
      <left/>
      <right/>
      <top/>
      <bottom style="thin">
        <color rgb="FFDFD9D2"/>
      </bottom>
      <diagonal/>
    </border>
    <border>
      <left/>
      <right/>
      <top style="medium">
        <color rgb="FF00792C"/>
      </top>
      <bottom/>
      <diagonal/>
    </border>
    <border>
      <left style="medium">
        <color rgb="FF00792C"/>
      </left>
      <right/>
      <top/>
      <bottom style="medium">
        <color rgb="FF00792C"/>
      </bottom>
      <diagonal/>
    </border>
    <border>
      <left style="medium">
        <color rgb="FF00792C"/>
      </left>
      <right/>
      <top/>
      <bottom/>
      <diagonal/>
    </border>
    <border>
      <left style="medium">
        <color rgb="FF00792C"/>
      </left>
      <right/>
      <top style="medium">
        <color rgb="FF00792C"/>
      </top>
      <bottom/>
      <diagonal/>
    </border>
    <border>
      <left style="medium">
        <color rgb="FFDFD9D2"/>
      </left>
      <right style="medium">
        <color rgb="FFDFD9D2"/>
      </right>
      <top style="medium">
        <color rgb="FFDFD9D2"/>
      </top>
      <bottom style="medium">
        <color rgb="FFDFD9D2"/>
      </bottom>
      <diagonal/>
    </border>
    <border>
      <left style="medium">
        <color rgb="FFDFD9D2"/>
      </left>
      <right/>
      <top style="medium">
        <color rgb="FFDFD9D2"/>
      </top>
      <bottom style="medium">
        <color rgb="FFDFD9D2"/>
      </bottom>
      <diagonal/>
    </border>
    <border>
      <left/>
      <right/>
      <top style="medium">
        <color rgb="FFDFD9D2"/>
      </top>
      <bottom style="medium">
        <color rgb="FFDFD9D2"/>
      </bottom>
      <diagonal/>
    </border>
    <border>
      <left/>
      <right style="medium">
        <color rgb="FFDFD9D2"/>
      </right>
      <top style="medium">
        <color rgb="FFDFD9D2"/>
      </top>
      <bottom style="medium">
        <color rgb="FFDFD9D2"/>
      </bottom>
      <diagonal/>
    </border>
    <border>
      <left style="medium">
        <color rgb="FFDFD9D2"/>
      </left>
      <right/>
      <top style="medium">
        <color rgb="FFDFD9D2"/>
      </top>
      <bottom/>
      <diagonal/>
    </border>
    <border>
      <left/>
      <right/>
      <top style="medium">
        <color rgb="FFDFD9D2"/>
      </top>
      <bottom/>
      <diagonal/>
    </border>
    <border>
      <left/>
      <right style="medium">
        <color rgb="FFDFD9D2"/>
      </right>
      <top style="medium">
        <color rgb="FFDFD9D2"/>
      </top>
      <bottom/>
      <diagonal/>
    </border>
    <border>
      <left style="medium">
        <color rgb="FFDFD9D2"/>
      </left>
      <right/>
      <top/>
      <bottom/>
      <diagonal/>
    </border>
    <border>
      <left/>
      <right style="medium">
        <color rgb="FFDFD9D2"/>
      </right>
      <top/>
      <bottom/>
      <diagonal/>
    </border>
    <border>
      <left style="medium">
        <color rgb="FFDFD9D2"/>
      </left>
      <right style="medium">
        <color rgb="FFDFD9D2"/>
      </right>
      <top/>
      <bottom/>
      <diagonal/>
    </border>
    <border>
      <left style="medium">
        <color rgb="FFDFD9D2"/>
      </left>
      <right style="medium">
        <color rgb="FFDFD9D2"/>
      </right>
      <top style="medium">
        <color rgb="FFDFD9D2"/>
      </top>
      <bottom/>
      <diagonal/>
    </border>
    <border>
      <left style="medium">
        <color rgb="FFDFD9D2"/>
      </left>
      <right/>
      <top style="medium">
        <color rgb="FFDFD9D2"/>
      </top>
      <bottom style="thin">
        <color rgb="FFDFD9D2"/>
      </bottom>
      <diagonal/>
    </border>
    <border>
      <left style="medium">
        <color rgb="FFDFD9D2"/>
      </left>
      <right style="medium">
        <color rgb="FFDFD9D2"/>
      </right>
      <top style="medium">
        <color rgb="FFDFD9D2"/>
      </top>
      <bottom style="thin">
        <color rgb="FFDFD9D2"/>
      </bottom>
      <diagonal/>
    </border>
    <border>
      <left/>
      <right style="medium">
        <color rgb="FFDFD9D2"/>
      </right>
      <top style="medium">
        <color rgb="FFDFD9D2"/>
      </top>
      <bottom style="thin">
        <color rgb="FFDFD9D2"/>
      </bottom>
      <diagonal/>
    </border>
    <border>
      <left style="medium">
        <color indexed="64"/>
      </left>
      <right/>
      <top/>
      <bottom/>
      <diagonal/>
    </border>
    <border>
      <left/>
      <right style="medium">
        <color indexed="64"/>
      </right>
      <top/>
      <bottom/>
      <diagonal/>
    </border>
    <border>
      <left style="medium">
        <color rgb="FFDFD9D2"/>
      </left>
      <right/>
      <top/>
      <bottom style="thin">
        <color rgb="FFDFD9D2"/>
      </bottom>
      <diagonal/>
    </border>
    <border>
      <left/>
      <right style="medium">
        <color rgb="FFDFD9D2"/>
      </right>
      <top/>
      <bottom style="thin">
        <color rgb="FFDFD9D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DFD9D2"/>
      </left>
      <right style="medium">
        <color rgb="FFDFD9D2"/>
      </right>
      <top/>
      <bottom style="medium">
        <color rgb="FFDFD9D2"/>
      </bottom>
      <diagonal/>
    </border>
    <border>
      <left/>
      <right/>
      <top style="medium">
        <color rgb="FFDFD9D2"/>
      </top>
      <bottom style="medium">
        <color indexed="64"/>
      </bottom>
      <diagonal/>
    </border>
    <border>
      <left style="thin">
        <color rgb="FFDFD9D2"/>
      </left>
      <right style="thin">
        <color rgb="FFDFD9D2"/>
      </right>
      <top style="thin">
        <color rgb="FFDFD9D2"/>
      </top>
      <bottom style="thin">
        <color rgb="FFDFD9D2"/>
      </bottom>
      <diagonal/>
    </border>
    <border>
      <left style="thin">
        <color rgb="FFDFD9D2"/>
      </left>
      <right style="thin">
        <color rgb="FFDFD9D2"/>
      </right>
      <top style="medium">
        <color rgb="FF00792C"/>
      </top>
      <bottom style="thin">
        <color rgb="FFDFD9D2"/>
      </bottom>
      <diagonal/>
    </border>
    <border>
      <left style="thin">
        <color rgb="FFDFD9D2"/>
      </left>
      <right style="thin">
        <color rgb="FFDFD9D2"/>
      </right>
      <top style="thin">
        <color rgb="FFDFD9D2"/>
      </top>
      <bottom/>
      <diagonal/>
    </border>
    <border>
      <left style="thin">
        <color rgb="FFDFD9D2"/>
      </left>
      <right style="medium">
        <color rgb="FF00792C"/>
      </right>
      <top style="thin">
        <color rgb="FFDFD9D2"/>
      </top>
      <bottom style="thin">
        <color rgb="FFDFD9D2"/>
      </bottom>
      <diagonal/>
    </border>
    <border>
      <left style="thin">
        <color rgb="FFDFD9D2"/>
      </left>
      <right style="medium">
        <color rgb="FF00792C"/>
      </right>
      <top style="thin">
        <color rgb="FFDFD9D2"/>
      </top>
      <bottom/>
      <diagonal/>
    </border>
    <border>
      <left style="thin">
        <color rgb="FFDFD9D2"/>
      </left>
      <right style="medium">
        <color rgb="FF00792C"/>
      </right>
      <top style="medium">
        <color rgb="FF00792C"/>
      </top>
      <bottom style="thin">
        <color rgb="FFDFD9D2"/>
      </bottom>
      <diagonal/>
    </border>
    <border>
      <left style="thin">
        <color rgb="FFDFD9D2"/>
      </left>
      <right style="thin">
        <color rgb="FFDFD9D2"/>
      </right>
      <top style="thin">
        <color rgb="FFDFD9D2"/>
      </top>
      <bottom style="medium">
        <color rgb="FF00792C"/>
      </bottom>
      <diagonal/>
    </border>
    <border>
      <left style="thin">
        <color rgb="FFDFD9D2"/>
      </left>
      <right style="medium">
        <color rgb="FF00792C"/>
      </right>
      <top style="thin">
        <color rgb="FFDFD9D2"/>
      </top>
      <bottom style="medium">
        <color rgb="FF00792C"/>
      </bottom>
      <diagonal/>
    </border>
    <border>
      <left style="thin">
        <color rgb="FFDFD9D2"/>
      </left>
      <right style="thin">
        <color rgb="FFDFD9D2"/>
      </right>
      <top/>
      <bottom style="thin">
        <color rgb="FFDFD9D2"/>
      </bottom>
      <diagonal/>
    </border>
    <border>
      <left style="thin">
        <color rgb="FFDFD9D2"/>
      </left>
      <right style="medium">
        <color rgb="FF00792C"/>
      </right>
      <top/>
      <bottom style="thin">
        <color rgb="FFDFD9D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DFD9D2"/>
      </left>
      <right/>
      <top/>
      <bottom style="medium">
        <color rgb="FFDFD9D2"/>
      </bottom>
      <diagonal/>
    </border>
    <border>
      <left/>
      <right style="medium">
        <color rgb="FFDFD9D2"/>
      </right>
      <top/>
      <bottom style="medium">
        <color rgb="FFDFD9D2"/>
      </bottom>
      <diagonal/>
    </border>
  </borders>
  <cellStyleXfs count="1">
    <xf numFmtId="0" fontId="0" fillId="0" borderId="0"/>
  </cellStyleXfs>
  <cellXfs count="190">
    <xf numFmtId="0" fontId="0" fillId="0" borderId="0" xfId="0"/>
    <xf numFmtId="0" fontId="0" fillId="0" borderId="0" xfId="0" applyProtection="1">
      <protection locked="0"/>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0" fillId="0" borderId="2" xfId="0" applyBorder="1" applyProtection="1">
      <protection locked="0"/>
    </xf>
    <xf numFmtId="0" fontId="1" fillId="0" borderId="0" xfId="0" applyFont="1" applyAlignment="1" applyProtection="1">
      <alignment horizontal="center" vertical="center"/>
      <protection locked="0"/>
    </xf>
    <xf numFmtId="0" fontId="0" fillId="0" borderId="21" xfId="0" applyBorder="1" applyProtection="1">
      <protection locked="0"/>
    </xf>
    <xf numFmtId="0" fontId="0" fillId="0" borderId="40" xfId="0" applyBorder="1" applyProtection="1">
      <protection locked="0"/>
    </xf>
    <xf numFmtId="0" fontId="0" fillId="0" borderId="42" xfId="0" applyBorder="1" applyProtection="1">
      <protection locked="0"/>
    </xf>
    <xf numFmtId="0" fontId="0" fillId="0" borderId="41" xfId="0" applyBorder="1" applyProtection="1">
      <protection locked="0"/>
    </xf>
    <xf numFmtId="0" fontId="0" fillId="0" borderId="43" xfId="0" applyBorder="1" applyAlignment="1" applyProtection="1">
      <alignment wrapText="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46" xfId="0" applyBorder="1" applyAlignment="1" applyProtection="1">
      <alignment wrapText="1"/>
      <protection locked="0"/>
    </xf>
    <xf numFmtId="14" fontId="4" fillId="0" borderId="12" xfId="0" applyNumberFormat="1" applyFont="1" applyBorder="1" applyAlignment="1">
      <alignment horizontal="left" vertical="center"/>
    </xf>
    <xf numFmtId="0" fontId="5" fillId="0" borderId="0" xfId="0" applyFont="1" applyAlignment="1">
      <alignment horizontal="center" vertical="center" wrapText="1"/>
    </xf>
    <xf numFmtId="0" fontId="4" fillId="0" borderId="16" xfId="0" applyFont="1" applyBorder="1" applyAlignment="1">
      <alignment horizontal="left" vertical="center"/>
    </xf>
    <xf numFmtId="0" fontId="9" fillId="3" borderId="0" xfId="0" applyFont="1" applyFill="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13" xfId="0" applyBorder="1"/>
    <xf numFmtId="0" fontId="4" fillId="0" borderId="6" xfId="0" applyFont="1" applyBorder="1" applyAlignment="1">
      <alignment horizontal="left" vertical="center"/>
    </xf>
    <xf numFmtId="0" fontId="4" fillId="0" borderId="16" xfId="0" applyFont="1" applyBorder="1" applyAlignment="1">
      <alignment vertical="center"/>
    </xf>
    <xf numFmtId="0" fontId="0" fillId="0" borderId="39" xfId="0" applyBorder="1" applyAlignment="1">
      <alignment horizontal="center"/>
    </xf>
    <xf numFmtId="0" fontId="5" fillId="0" borderId="39" xfId="0" applyFont="1" applyBorder="1" applyAlignment="1">
      <alignment horizontal="center" vertical="center" wrapText="1"/>
    </xf>
    <xf numFmtId="0" fontId="4" fillId="0" borderId="39" xfId="0" applyFont="1" applyBorder="1" applyAlignment="1">
      <alignment horizontal="left" vertical="center"/>
    </xf>
    <xf numFmtId="0" fontId="4" fillId="0" borderId="39" xfId="0" applyFont="1" applyBorder="1" applyAlignment="1">
      <alignment vertical="center"/>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3" fillId="0" borderId="4" xfId="0" applyFont="1" applyBorder="1"/>
    <xf numFmtId="0" fontId="3" fillId="0" borderId="0" xfId="0" applyFont="1"/>
    <xf numFmtId="0" fontId="3" fillId="0" borderId="0" xfId="0" applyFont="1" applyAlignment="1">
      <alignment horizontal="center"/>
    </xf>
    <xf numFmtId="2" fontId="3" fillId="0" borderId="0" xfId="0" applyNumberFormat="1" applyFont="1"/>
    <xf numFmtId="0" fontId="15" fillId="0" borderId="0" xfId="0" applyFont="1"/>
    <xf numFmtId="0" fontId="6" fillId="2" borderId="0" xfId="0" applyFont="1" applyFill="1" applyAlignment="1">
      <alignment horizontal="center" vertical="center"/>
    </xf>
    <xf numFmtId="0" fontId="0" fillId="0" borderId="40" xfId="0" applyBorder="1" applyAlignment="1">
      <alignment vertical="top" wrapText="1"/>
    </xf>
    <xf numFmtId="0" fontId="0" fillId="0" borderId="42" xfId="0" applyBorder="1" applyAlignment="1">
      <alignment vertical="top" wrapText="1"/>
    </xf>
    <xf numFmtId="0" fontId="0" fillId="0" borderId="41" xfId="0" applyBorder="1" applyAlignment="1">
      <alignment vertical="top" wrapText="1"/>
    </xf>
    <xf numFmtId="0" fontId="0" fillId="0" borderId="46" xfId="0" applyBorder="1" applyAlignment="1">
      <alignment vertical="top" wrapText="1"/>
    </xf>
    <xf numFmtId="0" fontId="0" fillId="0" borderId="48" xfId="0" applyBorder="1" applyAlignment="1">
      <alignment vertical="top" wrapText="1"/>
    </xf>
    <xf numFmtId="0" fontId="0" fillId="0" borderId="40" xfId="0" applyBorder="1" applyAlignment="1">
      <alignment vertical="top"/>
    </xf>
    <xf numFmtId="0" fontId="4" fillId="0" borderId="7" xfId="0" applyFont="1" applyBorder="1" applyAlignment="1">
      <alignment vertical="center"/>
    </xf>
    <xf numFmtId="0" fontId="4" fillId="0" borderId="9" xfId="0" applyFont="1" applyBorder="1" applyAlignment="1">
      <alignment vertical="center"/>
    </xf>
    <xf numFmtId="0" fontId="5" fillId="0" borderId="38" xfId="0" applyFont="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wrapText="1"/>
    </xf>
    <xf numFmtId="0" fontId="12" fillId="0" borderId="51" xfId="0" applyFont="1" applyBorder="1"/>
    <xf numFmtId="2" fontId="16" fillId="0" borderId="53" xfId="0" applyNumberFormat="1" applyFont="1" applyBorder="1" applyAlignment="1">
      <alignment vertical="center"/>
    </xf>
    <xf numFmtId="0" fontId="13" fillId="0" borderId="51" xfId="0" applyFont="1" applyBorder="1" applyAlignment="1">
      <alignment vertical="center"/>
    </xf>
    <xf numFmtId="0" fontId="3" fillId="7" borderId="0" xfId="0" applyFont="1" applyFill="1"/>
    <xf numFmtId="2" fontId="3" fillId="7" borderId="0" xfId="0" applyNumberFormat="1" applyFont="1" applyFill="1"/>
    <xf numFmtId="0" fontId="4" fillId="0" borderId="13" xfId="0" applyFont="1" applyBorder="1" applyAlignment="1">
      <alignment horizontal="center" vertical="center"/>
    </xf>
    <xf numFmtId="0" fontId="6" fillId="2" borderId="0" xfId="0" applyFont="1" applyFill="1" applyAlignment="1">
      <alignment horizontal="center" vertical="center" wrapText="1"/>
    </xf>
    <xf numFmtId="0" fontId="6" fillId="6" borderId="0" xfId="0" applyFont="1" applyFill="1" applyAlignment="1">
      <alignment horizontal="center" vertical="center" wrapText="1"/>
    </xf>
    <xf numFmtId="0" fontId="0" fillId="0" borderId="40" xfId="0" applyBorder="1" applyAlignment="1">
      <alignment wrapText="1"/>
    </xf>
    <xf numFmtId="0" fontId="0" fillId="0" borderId="46" xfId="0" applyBorder="1" applyAlignment="1">
      <alignment wrapText="1"/>
    </xf>
    <xf numFmtId="0" fontId="0" fillId="0" borderId="48" xfId="0" applyBorder="1" applyAlignment="1">
      <alignment wrapText="1"/>
    </xf>
    <xf numFmtId="0" fontId="1" fillId="2" borderId="2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7" fillId="0" borderId="0" xfId="0" applyFont="1" applyAlignment="1">
      <alignment horizontal="center" vertical="center" wrapText="1"/>
    </xf>
    <xf numFmtId="0" fontId="1" fillId="2" borderId="29" xfId="0" applyFont="1" applyFill="1" applyBorder="1" applyAlignment="1">
      <alignment horizontal="center" vertical="center"/>
    </xf>
    <xf numFmtId="0" fontId="1" fillId="2" borderId="31"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3" borderId="28" xfId="0" applyFill="1" applyBorder="1" applyAlignment="1">
      <alignment horizontal="left" wrapText="1"/>
    </xf>
    <xf numFmtId="0" fontId="0" fillId="3" borderId="32" xfId="0" applyFill="1" applyBorder="1" applyAlignment="1">
      <alignment horizontal="left" wrapText="1"/>
    </xf>
    <xf numFmtId="0" fontId="0" fillId="3" borderId="29" xfId="0" applyFill="1" applyBorder="1" applyAlignment="1">
      <alignment horizontal="left" wrapText="1"/>
    </xf>
    <xf numFmtId="0" fontId="0" fillId="3" borderId="20" xfId="0" applyFill="1" applyBorder="1" applyAlignment="1">
      <alignment horizontal="left" wrapText="1"/>
    </xf>
    <xf numFmtId="0" fontId="0" fillId="3" borderId="0" xfId="0" applyFill="1" applyAlignment="1">
      <alignment horizontal="left" wrapText="1"/>
    </xf>
    <xf numFmtId="0" fontId="0" fillId="3" borderId="21" xfId="0" applyFill="1" applyBorder="1" applyAlignment="1">
      <alignment horizontal="left" wrapText="1"/>
    </xf>
    <xf numFmtId="0" fontId="8" fillId="0" borderId="21" xfId="0" applyFont="1" applyBorder="1" applyAlignment="1">
      <alignment horizontal="left" vertical="center" wrapText="1"/>
    </xf>
    <xf numFmtId="0" fontId="0" fillId="3" borderId="20" xfId="0" applyFill="1" applyBorder="1"/>
    <xf numFmtId="0" fontId="0" fillId="3" borderId="0" xfId="0" applyFill="1"/>
    <xf numFmtId="0" fontId="0" fillId="3" borderId="21" xfId="0" applyFill="1" applyBorder="1"/>
    <xf numFmtId="0" fontId="0" fillId="3" borderId="30" xfId="0" applyFill="1" applyBorder="1"/>
    <xf numFmtId="0" fontId="0" fillId="3" borderId="33" xfId="0" applyFill="1" applyBorder="1"/>
    <xf numFmtId="0" fontId="0" fillId="3" borderId="31" xfId="0" applyFill="1" applyBorder="1"/>
    <xf numFmtId="0" fontId="0" fillId="0" borderId="32" xfId="0" applyBorder="1" applyAlignment="1">
      <alignment vertical="center" wrapText="1"/>
    </xf>
    <xf numFmtId="0" fontId="0" fillId="0" borderId="0" xfId="0" applyAlignment="1">
      <alignment vertical="center" wrapText="1"/>
    </xf>
    <xf numFmtId="0" fontId="4" fillId="0" borderId="18" xfId="0" applyFont="1" applyBorder="1" applyAlignment="1">
      <alignment vertical="center"/>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0" fontId="1" fillId="2" borderId="2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9" fillId="3" borderId="0" xfId="0" applyFont="1" applyFill="1" applyAlignment="1">
      <alignment horizontal="center" vertical="center" wrapText="1"/>
    </xf>
    <xf numFmtId="0" fontId="0" fillId="3" borderId="34" xfId="0" applyFill="1" applyBorder="1" applyAlignment="1">
      <alignment horizontal="left" wrapText="1"/>
    </xf>
    <xf numFmtId="0" fontId="0" fillId="3" borderId="25" xfId="0" applyFill="1" applyBorder="1" applyAlignment="1">
      <alignment horizontal="left" wrapText="1"/>
    </xf>
    <xf numFmtId="0" fontId="0" fillId="3" borderId="0" xfId="0" applyFill="1" applyAlignment="1">
      <alignment horizontal="left" wrapText="1"/>
    </xf>
    <xf numFmtId="0" fontId="0" fillId="3" borderId="21" xfId="0" applyFill="1" applyBorder="1" applyAlignment="1">
      <alignment horizontal="left" wrapText="1"/>
    </xf>
    <xf numFmtId="0" fontId="17" fillId="0" borderId="29"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0" fillId="3" borderId="24" xfId="0" applyFill="1" applyBorder="1" applyAlignment="1">
      <alignment horizontal="left" wrapText="1"/>
    </xf>
    <xf numFmtId="0" fontId="0" fillId="3" borderId="34" xfId="0" applyFill="1" applyBorder="1" applyAlignment="1">
      <alignment horizontal="left"/>
    </xf>
    <xf numFmtId="0" fontId="0" fillId="3" borderId="25" xfId="0" applyFill="1" applyBorder="1" applyAlignment="1">
      <alignment horizontal="left"/>
    </xf>
    <xf numFmtId="0" fontId="0" fillId="3" borderId="20" xfId="0" applyFill="1" applyBorder="1" applyAlignment="1">
      <alignment horizontal="left"/>
    </xf>
    <xf numFmtId="0" fontId="0" fillId="3" borderId="0" xfId="0" applyFill="1" applyAlignment="1">
      <alignment horizontal="left"/>
    </xf>
    <xf numFmtId="0" fontId="0" fillId="3" borderId="21" xfId="0" applyFill="1" applyBorder="1" applyAlignment="1">
      <alignment horizontal="left"/>
    </xf>
    <xf numFmtId="0" fontId="0" fillId="3" borderId="26" xfId="0" applyFill="1" applyBorder="1" applyAlignment="1">
      <alignment horizontal="left"/>
    </xf>
    <xf numFmtId="0" fontId="0" fillId="3" borderId="35" xfId="0" applyFill="1" applyBorder="1" applyAlignment="1">
      <alignment horizontal="left"/>
    </xf>
    <xf numFmtId="0" fontId="0" fillId="3" borderId="27" xfId="0" applyFill="1" applyBorder="1" applyAlignment="1">
      <alignment horizontal="left"/>
    </xf>
    <xf numFmtId="0" fontId="3" fillId="0" borderId="0" xfId="0" applyFont="1" applyAlignment="1">
      <alignment horizontal="left" vertical="top" wrapText="1"/>
    </xf>
    <xf numFmtId="0" fontId="0" fillId="3" borderId="20" xfId="0" applyFill="1" applyBorder="1" applyAlignment="1">
      <alignment horizontal="left" vertical="top" wrapText="1"/>
    </xf>
    <xf numFmtId="0" fontId="0" fillId="3" borderId="0" xfId="0" applyFill="1" applyAlignment="1">
      <alignment horizontal="left" vertical="top" wrapText="1"/>
    </xf>
    <xf numFmtId="0" fontId="0" fillId="3" borderId="21" xfId="0" applyFill="1" applyBorder="1" applyAlignment="1">
      <alignment horizontal="left" vertical="top" wrapText="1"/>
    </xf>
    <xf numFmtId="0" fontId="0" fillId="3" borderId="30" xfId="0" applyFill="1" applyBorder="1" applyAlignment="1">
      <alignment horizontal="left" vertical="top" wrapText="1"/>
    </xf>
    <xf numFmtId="0" fontId="0" fillId="3" borderId="33" xfId="0" applyFill="1" applyBorder="1" applyAlignment="1">
      <alignment horizontal="left" vertical="top" wrapText="1"/>
    </xf>
    <xf numFmtId="0" fontId="0" fillId="3" borderId="31" xfId="0" applyFill="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10" fillId="5" borderId="2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0" fillId="0" borderId="16" xfId="0" applyBorder="1" applyAlignment="1">
      <alignment horizontal="center"/>
    </xf>
    <xf numFmtId="0" fontId="0" fillId="0" borderId="15" xfId="0" applyBorder="1" applyAlignment="1">
      <alignment horizontal="center"/>
    </xf>
    <xf numFmtId="0" fontId="0" fillId="0" borderId="38" xfId="0" applyBorder="1" applyAlignment="1">
      <alignment horizontal="center"/>
    </xf>
    <xf numFmtId="0" fontId="0" fillId="3" borderId="28" xfId="0" applyFill="1" applyBorder="1" applyAlignment="1">
      <alignment horizontal="left" vertical="top" wrapText="1"/>
    </xf>
    <xf numFmtId="0" fontId="0" fillId="3" borderId="32" xfId="0" applyFill="1" applyBorder="1" applyAlignment="1">
      <alignment horizontal="left" vertical="top" wrapText="1"/>
    </xf>
    <xf numFmtId="0" fontId="0" fillId="3" borderId="29" xfId="0" applyFill="1" applyBorder="1" applyAlignment="1">
      <alignment horizontal="left" vertical="top" wrapText="1"/>
    </xf>
    <xf numFmtId="0" fontId="0" fillId="3" borderId="24" xfId="0" applyFill="1" applyBorder="1" applyAlignment="1">
      <alignment horizontal="left" vertical="center"/>
    </xf>
    <xf numFmtId="0" fontId="0" fillId="3" borderId="34" xfId="0" applyFill="1" applyBorder="1" applyAlignment="1">
      <alignment horizontal="left" vertical="center"/>
    </xf>
    <xf numFmtId="0" fontId="0" fillId="3" borderId="25"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Alignment="1">
      <alignment horizontal="left" vertical="center"/>
    </xf>
    <xf numFmtId="0" fontId="0" fillId="3" borderId="21" xfId="0" applyFill="1" applyBorder="1" applyAlignment="1">
      <alignment horizontal="left"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wrapText="1"/>
    </xf>
    <xf numFmtId="0" fontId="4" fillId="0" borderId="9" xfId="0" applyFont="1" applyBorder="1" applyAlignment="1">
      <alignment horizontal="left"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2" fillId="3" borderId="5" xfId="0" applyFont="1" applyFill="1" applyBorder="1" applyAlignment="1">
      <alignment horizontal="center" vertical="center"/>
    </xf>
    <xf numFmtId="0" fontId="4" fillId="0" borderId="0" xfId="0" applyFont="1" applyAlignment="1">
      <alignment horizontal="left" vertical="center"/>
    </xf>
    <xf numFmtId="0" fontId="14" fillId="0" borderId="52" xfId="0" applyFont="1" applyBorder="1" applyAlignment="1">
      <alignment horizontal="center" vertical="center"/>
    </xf>
    <xf numFmtId="0" fontId="14" fillId="0" borderId="50"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14" fontId="4" fillId="0" borderId="10" xfId="0" applyNumberFormat="1" applyFont="1" applyBorder="1" applyAlignment="1">
      <alignment horizontal="left" vertical="center"/>
    </xf>
    <xf numFmtId="0" fontId="11" fillId="6" borderId="50" xfId="0" applyFont="1" applyFill="1" applyBorder="1" applyAlignment="1">
      <alignment horizontal="center"/>
    </xf>
    <xf numFmtId="0" fontId="11" fillId="2" borderId="50" xfId="0" applyFont="1" applyFill="1" applyBorder="1" applyAlignment="1">
      <alignment horizontal="center"/>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xf>
    <xf numFmtId="0" fontId="18" fillId="0" borderId="29" xfId="0" applyFont="1" applyBorder="1" applyAlignment="1">
      <alignment horizontal="center" vertical="center"/>
    </xf>
    <xf numFmtId="0" fontId="18" fillId="0" borderId="33" xfId="0" applyFont="1" applyBorder="1" applyAlignment="1">
      <alignment horizontal="center" vertical="center"/>
    </xf>
    <xf numFmtId="0" fontId="18" fillId="0" borderId="31" xfId="0" applyFont="1" applyBorder="1" applyAlignment="1">
      <alignment horizontal="center" vertical="center"/>
    </xf>
    <xf numFmtId="0" fontId="1" fillId="2" borderId="28" xfId="0" applyFont="1" applyFill="1" applyBorder="1" applyAlignment="1">
      <alignment horizontal="center" vertical="center" wrapText="1"/>
    </xf>
    <xf numFmtId="0" fontId="1" fillId="2"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FD9D2"/>
      <color rgb="FF00792C"/>
      <color rgb="FF81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TGD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Client</c:v>
          </c:tx>
          <c:spPr>
            <a:solidFill>
              <a:schemeClr val="accent3">
                <a:shade val="76000"/>
              </a:schemeClr>
            </a:solidFill>
            <a:ln>
              <a:noFill/>
            </a:ln>
            <a:effectLst/>
          </c:spPr>
          <c:invertIfNegative val="0"/>
          <c:cat>
            <c:strRef>
              <c:f>Results!$B$21:$B$32</c:f>
              <c:strCache>
                <c:ptCount val="12"/>
                <c:pt idx="0">
                  <c:v>TGD A</c:v>
                </c:pt>
                <c:pt idx="1">
                  <c:v>TGD B</c:v>
                </c:pt>
                <c:pt idx="2">
                  <c:v>TGD C</c:v>
                </c:pt>
                <c:pt idx="3">
                  <c:v>TGD D</c:v>
                </c:pt>
                <c:pt idx="4">
                  <c:v>TGD E</c:v>
                </c:pt>
                <c:pt idx="5">
                  <c:v>TGD F</c:v>
                </c:pt>
                <c:pt idx="6">
                  <c:v>TGD G</c:v>
                </c:pt>
                <c:pt idx="7">
                  <c:v>TGD H</c:v>
                </c:pt>
                <c:pt idx="8">
                  <c:v>TGD J</c:v>
                </c:pt>
                <c:pt idx="9">
                  <c:v>TGD K</c:v>
                </c:pt>
                <c:pt idx="10">
                  <c:v>TGD L</c:v>
                </c:pt>
                <c:pt idx="11">
                  <c:v>TGD M</c:v>
                </c:pt>
              </c:strCache>
            </c:strRef>
          </c:cat>
          <c:val>
            <c:numRef>
              <c:f>Results!$C$21:$C$32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A0-47AB-BC95-19E35712EF55}"/>
            </c:ext>
          </c:extLst>
        </c:ser>
        <c:ser>
          <c:idx val="1"/>
          <c:order val="1"/>
          <c:tx>
            <c:v>NSAI</c:v>
          </c:tx>
          <c:spPr>
            <a:solidFill>
              <a:srgbClr val="810033"/>
            </a:solidFill>
            <a:ln>
              <a:solidFill>
                <a:srgbClr val="810033"/>
              </a:solidFill>
            </a:ln>
            <a:effectLst/>
          </c:spPr>
          <c:invertIfNegative val="0"/>
          <c:val>
            <c:numRef>
              <c:f>Results!$D$21:$D$32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C3-4C33-9B48-717E6D2019CF}"/>
            </c:ext>
          </c:extLst>
        </c:ser>
        <c:dLbls>
          <c:showLegendKey val="0"/>
          <c:showVal val="0"/>
          <c:showCatName val="0"/>
          <c:showSerName val="0"/>
          <c:showPercent val="0"/>
          <c:showBubbleSize val="0"/>
        </c:dLbls>
        <c:gapWidth val="219"/>
        <c:overlap val="-27"/>
        <c:axId val="927827408"/>
        <c:axId val="927832088"/>
      </c:barChart>
      <c:catAx>
        <c:axId val="92782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TGD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TGD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v>CLIENT results</c:v>
          </c:tx>
          <c:spPr>
            <a:ln w="19050" cap="flat" cmpd="sng" algn="ctr">
              <a:solidFill>
                <a:srgbClr val="00792C"/>
              </a:solidFill>
              <a:prstDash val="solid"/>
              <a:miter lim="800000"/>
            </a:ln>
            <a:effectLst/>
          </c:spPr>
          <c:marker>
            <c:symbol val="circle"/>
            <c:size val="5"/>
            <c:spPr>
              <a:solidFill>
                <a:schemeClr val="lt1"/>
              </a:solidFill>
              <a:ln w="19050" cap="flat" cmpd="sng" algn="ctr">
                <a:solidFill>
                  <a:srgbClr val="00792C"/>
                </a:solidFill>
                <a:prstDash val="solid"/>
                <a:miter lim="800000"/>
              </a:ln>
              <a:effectLst/>
            </c:spPr>
          </c:marker>
          <c:cat>
            <c:strRef>
              <c:f>Results!$B$21:$B$32</c:f>
              <c:strCache>
                <c:ptCount val="12"/>
                <c:pt idx="0">
                  <c:v>TGD A</c:v>
                </c:pt>
                <c:pt idx="1">
                  <c:v>TGD B</c:v>
                </c:pt>
                <c:pt idx="2">
                  <c:v>TGD C</c:v>
                </c:pt>
                <c:pt idx="3">
                  <c:v>TGD D</c:v>
                </c:pt>
                <c:pt idx="4">
                  <c:v>TGD E</c:v>
                </c:pt>
                <c:pt idx="5">
                  <c:v>TGD F</c:v>
                </c:pt>
                <c:pt idx="6">
                  <c:v>TGD G</c:v>
                </c:pt>
                <c:pt idx="7">
                  <c:v>TGD H</c:v>
                </c:pt>
                <c:pt idx="8">
                  <c:v>TGD J</c:v>
                </c:pt>
                <c:pt idx="9">
                  <c:v>TGD K</c:v>
                </c:pt>
                <c:pt idx="10">
                  <c:v>TGD L</c:v>
                </c:pt>
                <c:pt idx="11">
                  <c:v>TGD M</c:v>
                </c:pt>
              </c:strCache>
            </c:strRef>
          </c:cat>
          <c:val>
            <c:numRef>
              <c:f>Results!$C$21:$C$32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FB-4429-B69E-76CC6EA74570}"/>
            </c:ext>
          </c:extLst>
        </c:ser>
        <c:dLbls>
          <c:showLegendKey val="0"/>
          <c:showVal val="0"/>
          <c:showCatName val="0"/>
          <c:showSerName val="0"/>
          <c:showPercent val="0"/>
          <c:showBubbleSize val="0"/>
        </c:dLbls>
        <c:axId val="927827408"/>
        <c:axId val="927832088"/>
      </c:radarChart>
      <c:radarChart>
        <c:radarStyle val="marker"/>
        <c:varyColors val="0"/>
        <c:ser>
          <c:idx val="1"/>
          <c:order val="1"/>
          <c:tx>
            <c:v>NSAI</c:v>
          </c:tx>
          <c:spPr>
            <a:ln w="28575" cap="rnd">
              <a:solidFill>
                <a:srgbClr val="810033"/>
              </a:solidFill>
              <a:round/>
            </a:ln>
            <a:effectLst/>
          </c:spPr>
          <c:marker>
            <c:symbol val="circle"/>
            <c:size val="5"/>
            <c:spPr>
              <a:solidFill>
                <a:srgbClr val="810033"/>
              </a:solidFill>
              <a:ln w="9525">
                <a:solidFill>
                  <a:srgbClr val="810033"/>
                </a:solidFill>
              </a:ln>
              <a:effectLst/>
            </c:spPr>
          </c:marker>
          <c:val>
            <c:numRef>
              <c:f>Results!$D$21:$D$32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E7-4AA9-8A01-3AB961C06885}"/>
            </c:ext>
          </c:extLst>
        </c:ser>
        <c:dLbls>
          <c:showLegendKey val="0"/>
          <c:showVal val="0"/>
          <c:showCatName val="0"/>
          <c:showSerName val="0"/>
          <c:showPercent val="0"/>
          <c:showBubbleSize val="0"/>
        </c:dLbls>
        <c:axId val="699664224"/>
        <c:axId val="865845216"/>
      </c:radarChart>
      <c:catAx>
        <c:axId val="92782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TGD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valAx>
        <c:axId val="865845216"/>
        <c:scaling>
          <c:orientation val="minMax"/>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664224"/>
        <c:crosses val="max"/>
        <c:crossBetween val="between"/>
      </c:valAx>
      <c:catAx>
        <c:axId val="699664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845216"/>
        <c:crosses val="max"/>
        <c:auto val="1"/>
        <c:lblAlgn val="ctr"/>
        <c:lblOffset val="100"/>
        <c:noMultiLvlLbl val="0"/>
      </c:cat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FPC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Client</c:v>
          </c:tx>
          <c:spPr>
            <a:solidFill>
              <a:schemeClr val="accent3">
                <a:shade val="76000"/>
              </a:schemeClr>
            </a:solidFill>
            <a:ln>
              <a:noFill/>
            </a:ln>
            <a:effectLst/>
          </c:spPr>
          <c:invertIfNegative val="0"/>
          <c:cat>
            <c:strRef>
              <c:f>Results!$F$20:$F$26</c:f>
              <c:strCache>
                <c:ptCount val="7"/>
                <c:pt idx="0">
                  <c:v>Materials</c:v>
                </c:pt>
                <c:pt idx="1">
                  <c:v>Methods</c:v>
                </c:pt>
                <c:pt idx="2">
                  <c:v>Manpower</c:v>
                </c:pt>
                <c:pt idx="3">
                  <c:v>Machinery</c:v>
                </c:pt>
                <c:pt idx="4">
                  <c:v>Measurement</c:v>
                </c:pt>
                <c:pt idx="5">
                  <c:v>Mother nature</c:v>
                </c:pt>
                <c:pt idx="6">
                  <c:v>Improvement</c:v>
                </c:pt>
              </c:strCache>
            </c:strRef>
          </c:cat>
          <c:val>
            <c:numRef>
              <c:f>Results!$G$20:$G$26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36-43B1-AC9E-A49EBC15D8F8}"/>
            </c:ext>
          </c:extLst>
        </c:ser>
        <c:ser>
          <c:idx val="1"/>
          <c:order val="1"/>
          <c:tx>
            <c:v>NSAI</c:v>
          </c:tx>
          <c:spPr>
            <a:solidFill>
              <a:srgbClr val="810033"/>
            </a:solidFill>
            <a:ln>
              <a:solidFill>
                <a:srgbClr val="810033"/>
              </a:solidFill>
            </a:ln>
            <a:effectLst/>
          </c:spPr>
          <c:invertIfNegative val="0"/>
          <c:val>
            <c:numRef>
              <c:f>Results!$H$20:$H$26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127-4736-A95C-7A53355F541C}"/>
            </c:ext>
          </c:extLst>
        </c:ser>
        <c:dLbls>
          <c:showLegendKey val="0"/>
          <c:showVal val="0"/>
          <c:showCatName val="0"/>
          <c:showSerName val="0"/>
          <c:showPercent val="0"/>
          <c:showBubbleSize val="0"/>
        </c:dLbls>
        <c:gapWidth val="219"/>
        <c:overlap val="-27"/>
        <c:axId val="927827408"/>
        <c:axId val="927832088"/>
      </c:barChart>
      <c:catAx>
        <c:axId val="92782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FPC/QC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FPC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v>Client</c:v>
          </c:tx>
          <c:spPr>
            <a:ln w="28575" cap="rnd">
              <a:solidFill>
                <a:srgbClr val="00792C"/>
              </a:solidFill>
              <a:round/>
            </a:ln>
            <a:effectLst/>
          </c:spPr>
          <c:marker>
            <c:symbol val="circle"/>
            <c:size val="5"/>
            <c:spPr>
              <a:noFill/>
              <a:ln w="19050" cap="flat" cmpd="sng" algn="ctr">
                <a:solidFill>
                  <a:srgbClr val="00792C"/>
                </a:solidFill>
                <a:prstDash val="solid"/>
                <a:miter lim="800000"/>
              </a:ln>
              <a:effectLst/>
            </c:spPr>
          </c:marker>
          <c:cat>
            <c:strRef>
              <c:f>Results!$F$20:$F$26</c:f>
              <c:strCache>
                <c:ptCount val="7"/>
                <c:pt idx="0">
                  <c:v>Materials</c:v>
                </c:pt>
                <c:pt idx="1">
                  <c:v>Methods</c:v>
                </c:pt>
                <c:pt idx="2">
                  <c:v>Manpower</c:v>
                </c:pt>
                <c:pt idx="3">
                  <c:v>Machinery</c:v>
                </c:pt>
                <c:pt idx="4">
                  <c:v>Measurement</c:v>
                </c:pt>
                <c:pt idx="5">
                  <c:v>Mother nature</c:v>
                </c:pt>
                <c:pt idx="6">
                  <c:v>Improvement</c:v>
                </c:pt>
              </c:strCache>
            </c:strRef>
          </c:cat>
          <c:val>
            <c:numRef>
              <c:f>Results!$G$20:$G$26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2B7-4188-913C-5F9DC89476CB}"/>
            </c:ext>
          </c:extLst>
        </c:ser>
        <c:ser>
          <c:idx val="1"/>
          <c:order val="1"/>
          <c:tx>
            <c:v>NSAI</c:v>
          </c:tx>
          <c:spPr>
            <a:ln w="28575" cap="rnd">
              <a:solidFill>
                <a:srgbClr val="810033"/>
              </a:solidFill>
              <a:round/>
            </a:ln>
            <a:effectLst/>
          </c:spPr>
          <c:marker>
            <c:symbol val="circle"/>
            <c:size val="5"/>
            <c:spPr>
              <a:solidFill>
                <a:srgbClr val="810033"/>
              </a:solidFill>
              <a:ln w="9525">
                <a:solidFill>
                  <a:srgbClr val="810033"/>
                </a:solidFill>
              </a:ln>
              <a:effectLst/>
            </c:spPr>
          </c:marker>
          <c:val>
            <c:numRef>
              <c:f>Results!$H$20:$H$26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39-4632-B01D-6EE71293C199}"/>
            </c:ext>
          </c:extLst>
        </c:ser>
        <c:dLbls>
          <c:showLegendKey val="0"/>
          <c:showVal val="0"/>
          <c:showCatName val="0"/>
          <c:showSerName val="0"/>
          <c:showPercent val="0"/>
          <c:showBubbleSize val="0"/>
        </c:dLbls>
        <c:axId val="927827408"/>
        <c:axId val="927832088"/>
      </c:radarChart>
      <c:catAx>
        <c:axId val="92782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TGD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32088"/>
        <c:crosses val="autoZero"/>
        <c:auto val="1"/>
        <c:lblAlgn val="ctr"/>
        <c:lblOffset val="100"/>
        <c:noMultiLvlLbl val="0"/>
      </c:catAx>
      <c:valAx>
        <c:axId val="92783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82740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995796</xdr:colOff>
      <xdr:row>5</xdr:row>
      <xdr:rowOff>10557</xdr:rowOff>
    </xdr:to>
    <xdr:pic>
      <xdr:nvPicPr>
        <xdr:cNvPr id="2" name="Picture 1">
          <a:extLst>
            <a:ext uri="{FF2B5EF4-FFF2-40B4-BE49-F238E27FC236}">
              <a16:creationId xmlns:a16="http://schemas.microsoft.com/office/drawing/2014/main" id="{322793C0-3FEA-4F9E-B7FD-0E1F8B650F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995796</xdr:colOff>
      <xdr:row>4</xdr:row>
      <xdr:rowOff>172482</xdr:rowOff>
    </xdr:to>
    <xdr:pic>
      <xdr:nvPicPr>
        <xdr:cNvPr id="2" name="Picture 1">
          <a:extLst>
            <a:ext uri="{FF2B5EF4-FFF2-40B4-BE49-F238E27FC236}">
              <a16:creationId xmlns:a16="http://schemas.microsoft.com/office/drawing/2014/main" id="{B00DB170-BFA3-4A21-83A0-9017660617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995796</xdr:colOff>
      <xdr:row>4</xdr:row>
      <xdr:rowOff>172482</xdr:rowOff>
    </xdr:to>
    <xdr:pic>
      <xdr:nvPicPr>
        <xdr:cNvPr id="2" name="Picture 1">
          <a:extLst>
            <a:ext uri="{FF2B5EF4-FFF2-40B4-BE49-F238E27FC236}">
              <a16:creationId xmlns:a16="http://schemas.microsoft.com/office/drawing/2014/main" id="{03160681-2F98-498E-A1C5-03CCC32084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152400</xdr:rowOff>
    </xdr:from>
    <xdr:to>
      <xdr:col>1</xdr:col>
      <xdr:colOff>998971</xdr:colOff>
      <xdr:row>5</xdr:row>
      <xdr:rowOff>7382</xdr:rowOff>
    </xdr:to>
    <xdr:pic>
      <xdr:nvPicPr>
        <xdr:cNvPr id="3" name="Picture 2">
          <a:extLst>
            <a:ext uri="{FF2B5EF4-FFF2-40B4-BE49-F238E27FC236}">
              <a16:creationId xmlns:a16="http://schemas.microsoft.com/office/drawing/2014/main" id="{F9561D44-FF05-45CD-B56F-4537CCFD53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31" t="6418" r="8676" b="11215"/>
        <a:stretch/>
      </xdr:blipFill>
      <xdr:spPr bwMode="auto">
        <a:xfrm>
          <a:off x="219075" y="352425"/>
          <a:ext cx="957696" cy="620157"/>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561975</xdr:colOff>
      <xdr:row>34</xdr:row>
      <xdr:rowOff>57150</xdr:rowOff>
    </xdr:from>
    <xdr:to>
      <xdr:col>4</xdr:col>
      <xdr:colOff>28575</xdr:colOff>
      <xdr:row>50</xdr:row>
      <xdr:rowOff>90488</xdr:rowOff>
    </xdr:to>
    <xdr:graphicFrame macro="">
      <xdr:nvGraphicFramePr>
        <xdr:cNvPr id="6" name="Chart 5">
          <a:extLst>
            <a:ext uri="{FF2B5EF4-FFF2-40B4-BE49-F238E27FC236}">
              <a16:creationId xmlns:a16="http://schemas.microsoft.com/office/drawing/2014/main" id="{65B5B407-EF50-455B-A7F1-B5D04C225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559576</xdr:colOff>
      <xdr:row>18</xdr:row>
      <xdr:rowOff>17048</xdr:rowOff>
    </xdr:from>
    <xdr:to>
      <xdr:col>4</xdr:col>
      <xdr:colOff>22411</xdr:colOff>
      <xdr:row>34</xdr:row>
      <xdr:rowOff>65234</xdr:rowOff>
    </xdr:to>
    <xdr:graphicFrame macro="">
      <xdr:nvGraphicFramePr>
        <xdr:cNvPr id="7" name="Chart 6">
          <a:extLst>
            <a:ext uri="{FF2B5EF4-FFF2-40B4-BE49-F238E27FC236}">
              <a16:creationId xmlns:a16="http://schemas.microsoft.com/office/drawing/2014/main" id="{871214F0-3466-44C9-AE15-DC23D4395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925605</xdr:colOff>
      <xdr:row>34</xdr:row>
      <xdr:rowOff>44824</xdr:rowOff>
    </xdr:from>
    <xdr:to>
      <xdr:col>7</xdr:col>
      <xdr:colOff>1285874</xdr:colOff>
      <xdr:row>50</xdr:row>
      <xdr:rowOff>78162</xdr:rowOff>
    </xdr:to>
    <xdr:graphicFrame macro="">
      <xdr:nvGraphicFramePr>
        <xdr:cNvPr id="9" name="Chart 8">
          <a:extLst>
            <a:ext uri="{FF2B5EF4-FFF2-40B4-BE49-F238E27FC236}">
              <a16:creationId xmlns:a16="http://schemas.microsoft.com/office/drawing/2014/main" id="{51844005-BBD7-4F85-AAA5-972850156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452720</xdr:colOff>
      <xdr:row>18</xdr:row>
      <xdr:rowOff>21981</xdr:rowOff>
    </xdr:from>
    <xdr:to>
      <xdr:col>7</xdr:col>
      <xdr:colOff>1274885</xdr:colOff>
      <xdr:row>34</xdr:row>
      <xdr:rowOff>51547</xdr:rowOff>
    </xdr:to>
    <xdr:graphicFrame macro="">
      <xdr:nvGraphicFramePr>
        <xdr:cNvPr id="10" name="Chart 9">
          <a:extLst>
            <a:ext uri="{FF2B5EF4-FFF2-40B4-BE49-F238E27FC236}">
              <a16:creationId xmlns:a16="http://schemas.microsoft.com/office/drawing/2014/main" id="{09AB73F7-C399-4942-87B9-6260FA5DE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0.1418</cdr:x>
      <cdr:y>0.49768</cdr:y>
    </cdr:from>
    <cdr:to>
      <cdr:x>0.95234</cdr:x>
      <cdr:y>0.5021</cdr:y>
    </cdr:to>
    <cdr:cxnSp macro="">
      <cdr:nvCxnSpPr>
        <cdr:cNvPr id="3" name="Straight Connector 2">
          <a:extLst xmlns:a="http://schemas.openxmlformats.org/drawingml/2006/main">
            <a:ext uri="{FF2B5EF4-FFF2-40B4-BE49-F238E27FC236}">
              <a16:creationId xmlns:a16="http://schemas.microsoft.com/office/drawing/2014/main" id="{01217AB0-B09D-34CF-7970-0D6993A03336}"/>
            </a:ext>
          </a:extLst>
        </cdr:cNvPr>
        <cdr:cNvCxnSpPr/>
      </cdr:nvCxnSpPr>
      <cdr:spPr>
        <a:xfrm xmlns:a="http://schemas.openxmlformats.org/drawingml/2006/main">
          <a:off x="634727" y="1533525"/>
          <a:ext cx="3628172" cy="13607"/>
        </a:xfrm>
        <a:prstGeom xmlns:a="http://schemas.openxmlformats.org/drawingml/2006/main" prst="line">
          <a:avLst/>
        </a:prstGeom>
        <a:ln xmlns:a="http://schemas.openxmlformats.org/drawingml/2006/main">
          <a:solidFill>
            <a:srgbClr val="FF0000"/>
          </a:solidFill>
          <a:prstDash val="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0.14243</cdr:x>
      <cdr:y>0.44081</cdr:y>
    </cdr:from>
    <cdr:to>
      <cdr:x>0.97093</cdr:x>
      <cdr:y>0.44081</cdr:y>
    </cdr:to>
    <cdr:cxnSp macro="">
      <cdr:nvCxnSpPr>
        <cdr:cNvPr id="3" name="Straight Connector 2">
          <a:extLst xmlns:a="http://schemas.openxmlformats.org/drawingml/2006/main">
            <a:ext uri="{FF2B5EF4-FFF2-40B4-BE49-F238E27FC236}">
              <a16:creationId xmlns:a16="http://schemas.microsoft.com/office/drawing/2014/main" id="{74E36E17-21A3-6C1D-EE93-5C3A2E00AAE5}"/>
            </a:ext>
          </a:extLst>
        </cdr:cNvPr>
        <cdr:cNvCxnSpPr/>
      </cdr:nvCxnSpPr>
      <cdr:spPr>
        <a:xfrm xmlns:a="http://schemas.openxmlformats.org/drawingml/2006/main">
          <a:off x="665069" y="1358282"/>
          <a:ext cx="3868615" cy="0"/>
        </a:xfrm>
        <a:prstGeom xmlns:a="http://schemas.openxmlformats.org/drawingml/2006/main" prst="line">
          <a:avLst/>
        </a:prstGeom>
        <a:ln xmlns:a="http://schemas.openxmlformats.org/drawingml/2006/main">
          <a:solidFill>
            <a:srgbClr val="FF0000"/>
          </a:solidFill>
          <a:prstDash val="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038B-DDC3-45D1-9095-CA9A9D079F3E}">
  <sheetPr>
    <pageSetUpPr fitToPage="1"/>
  </sheetPr>
  <dimension ref="A1:H57"/>
  <sheetViews>
    <sheetView showGridLines="0" topLeftCell="A24" zoomScale="85" zoomScaleNormal="85" workbookViewId="0">
      <selection activeCell="C12" sqref="C12:C13"/>
    </sheetView>
  </sheetViews>
  <sheetFormatPr defaultColWidth="9.140625" defaultRowHeight="15" x14ac:dyDescent="0.25"/>
  <cols>
    <col min="1" max="1" width="4" style="1" customWidth="1"/>
    <col min="2" max="2" width="16.85546875" style="1" customWidth="1"/>
    <col min="3" max="3" width="35.140625" style="1" customWidth="1"/>
    <col min="4" max="4" width="5" style="1" customWidth="1"/>
    <col min="5" max="5" width="50.140625" style="1" customWidth="1"/>
    <col min="6" max="6" width="8.7109375" style="1" customWidth="1"/>
    <col min="7" max="7" width="9.140625" style="1"/>
    <col min="8" max="8" width="25.7109375" style="1" customWidth="1"/>
    <col min="9" max="16384" width="9.140625" style="1"/>
  </cols>
  <sheetData>
    <row r="1" spans="2:8" ht="15.75" thickBot="1" x14ac:dyDescent="0.3">
      <c r="B1"/>
      <c r="C1"/>
      <c r="D1"/>
      <c r="E1"/>
      <c r="F1"/>
      <c r="G1"/>
      <c r="H1"/>
    </row>
    <row r="2" spans="2:8" ht="15.75" thickBot="1" x14ac:dyDescent="0.3">
      <c r="B2" s="148"/>
      <c r="C2" s="124" t="s">
        <v>0</v>
      </c>
      <c r="D2" s="125"/>
      <c r="E2" s="126"/>
      <c r="F2" s="124" t="s">
        <v>1</v>
      </c>
      <c r="G2" s="125"/>
      <c r="H2" s="126"/>
    </row>
    <row r="3" spans="2:8" ht="15.75" customHeight="1" thickBot="1" x14ac:dyDescent="0.3">
      <c r="B3" s="149"/>
      <c r="C3" s="131" t="s">
        <v>2</v>
      </c>
      <c r="D3" s="132"/>
      <c r="E3" s="133"/>
      <c r="F3" s="127" t="s">
        <v>3</v>
      </c>
      <c r="G3" s="128"/>
      <c r="H3" s="20">
        <v>45588</v>
      </c>
    </row>
    <row r="4" spans="2:8" ht="15.75" thickBot="1" x14ac:dyDescent="0.3">
      <c r="B4" s="149"/>
      <c r="C4" s="134"/>
      <c r="D4" s="135"/>
      <c r="E4" s="136"/>
      <c r="F4" s="127" t="s">
        <v>4</v>
      </c>
      <c r="G4" s="128"/>
      <c r="H4" s="22" t="s">
        <v>5</v>
      </c>
    </row>
    <row r="5" spans="2:8" ht="15.75" thickBot="1" x14ac:dyDescent="0.3">
      <c r="B5" s="149"/>
      <c r="C5" s="134"/>
      <c r="D5" s="135"/>
      <c r="E5" s="136"/>
      <c r="F5" s="129" t="s">
        <v>6</v>
      </c>
      <c r="G5" s="130"/>
      <c r="H5" s="22" t="s">
        <v>7</v>
      </c>
    </row>
    <row r="6" spans="2:8" ht="15.75" thickBot="1" x14ac:dyDescent="0.3">
      <c r="B6" s="150"/>
      <c r="C6" s="137"/>
      <c r="D6" s="138"/>
      <c r="E6" s="139"/>
      <c r="F6" s="144" t="s">
        <v>8</v>
      </c>
      <c r="G6" s="145"/>
      <c r="H6" s="88" t="s">
        <v>9</v>
      </c>
    </row>
    <row r="7" spans="2:8" x14ac:dyDescent="0.25">
      <c r="B7"/>
      <c r="C7"/>
      <c r="D7"/>
      <c r="E7"/>
      <c r="F7"/>
      <c r="G7"/>
      <c r="H7"/>
    </row>
    <row r="8" spans="2:8" ht="15" customHeight="1" x14ac:dyDescent="0.25">
      <c r="B8" s="101" t="s">
        <v>10</v>
      </c>
      <c r="C8" s="101"/>
      <c r="D8" s="101"/>
      <c r="E8" s="101"/>
      <c r="F8" s="101"/>
      <c r="G8" s="101"/>
      <c r="H8" s="101"/>
    </row>
    <row r="9" spans="2:8" x14ac:dyDescent="0.25">
      <c r="B9" s="101"/>
      <c r="C9" s="101"/>
      <c r="D9" s="101"/>
      <c r="E9" s="101"/>
      <c r="F9" s="101"/>
      <c r="G9" s="101"/>
      <c r="H9" s="101"/>
    </row>
    <row r="10" spans="2:8" x14ac:dyDescent="0.25">
      <c r="B10" s="101"/>
      <c r="C10" s="101"/>
      <c r="D10" s="101"/>
      <c r="E10" s="101"/>
      <c r="F10" s="101"/>
      <c r="G10" s="101"/>
      <c r="H10" s="101"/>
    </row>
    <row r="11" spans="2:8" ht="15.75" thickBot="1" x14ac:dyDescent="0.3">
      <c r="B11" s="52"/>
      <c r="C11" s="52"/>
      <c r="D11" s="52"/>
      <c r="E11" s="52"/>
      <c r="F11" s="52"/>
      <c r="G11" s="52"/>
      <c r="H11" s="52"/>
    </row>
    <row r="12" spans="2:8" x14ac:dyDescent="0.25">
      <c r="B12" s="95" t="s">
        <v>11</v>
      </c>
      <c r="C12" s="106" t="s">
        <v>0</v>
      </c>
      <c r="D12" s="6"/>
      <c r="E12" s="95" t="s">
        <v>12</v>
      </c>
      <c r="F12" s="146" t="s">
        <v>13</v>
      </c>
      <c r="G12" s="146"/>
      <c r="H12" s="106"/>
    </row>
    <row r="13" spans="2:8" ht="15.75" thickBot="1" x14ac:dyDescent="0.3">
      <c r="B13" s="98"/>
      <c r="C13" s="107"/>
      <c r="D13" s="6"/>
      <c r="E13" s="98"/>
      <c r="F13" s="147"/>
      <c r="G13" s="147"/>
      <c r="H13" s="107"/>
    </row>
    <row r="14" spans="2:8" ht="15.75" thickBot="1" x14ac:dyDescent="0.3">
      <c r="D14"/>
    </row>
    <row r="15" spans="2:8" ht="15" customHeight="1" x14ac:dyDescent="0.25">
      <c r="B15" s="140" t="s">
        <v>14</v>
      </c>
      <c r="C15" s="141"/>
      <c r="D15" s="68"/>
      <c r="E15" s="95" t="s">
        <v>15</v>
      </c>
      <c r="F15" s="96"/>
      <c r="G15" s="96"/>
      <c r="H15" s="97"/>
    </row>
    <row r="16" spans="2:8" ht="15.75" thickBot="1" x14ac:dyDescent="0.3">
      <c r="B16" s="142"/>
      <c r="C16" s="143"/>
      <c r="D16" s="68"/>
      <c r="E16" s="98"/>
      <c r="F16" s="99"/>
      <c r="G16" s="99"/>
      <c r="H16" s="100"/>
    </row>
    <row r="17" spans="2:8" ht="15" customHeight="1" x14ac:dyDescent="0.25">
      <c r="B17" s="89" t="s">
        <v>16</v>
      </c>
      <c r="C17" s="90"/>
      <c r="D17" s="71"/>
      <c r="E17" s="151" t="s">
        <v>17</v>
      </c>
      <c r="F17" s="152"/>
      <c r="G17" s="152"/>
      <c r="H17" s="153"/>
    </row>
    <row r="18" spans="2:8" x14ac:dyDescent="0.25">
      <c r="B18" s="91"/>
      <c r="C18" s="92"/>
      <c r="D18" s="71"/>
      <c r="E18" s="118"/>
      <c r="F18" s="119"/>
      <c r="G18" s="119"/>
      <c r="H18" s="120"/>
    </row>
    <row r="19" spans="2:8" x14ac:dyDescent="0.25">
      <c r="B19" s="91"/>
      <c r="C19" s="92"/>
      <c r="D19" s="71"/>
      <c r="E19" s="118"/>
      <c r="F19" s="119"/>
      <c r="G19" s="119"/>
      <c r="H19" s="120"/>
    </row>
    <row r="20" spans="2:8" x14ac:dyDescent="0.25">
      <c r="B20" s="91"/>
      <c r="C20" s="92"/>
      <c r="D20" s="71"/>
      <c r="E20" s="108" t="s">
        <v>18</v>
      </c>
      <c r="F20" s="109"/>
      <c r="G20" s="109"/>
      <c r="H20" s="110"/>
    </row>
    <row r="21" spans="2:8" x14ac:dyDescent="0.25">
      <c r="B21" s="91"/>
      <c r="C21" s="92"/>
      <c r="D21" s="71"/>
      <c r="E21" s="111"/>
      <c r="F21" s="112"/>
      <c r="G21" s="112"/>
      <c r="H21" s="113"/>
    </row>
    <row r="22" spans="2:8" x14ac:dyDescent="0.25">
      <c r="B22" s="91"/>
      <c r="C22" s="92"/>
      <c r="D22" s="71"/>
      <c r="E22" s="111"/>
      <c r="F22" s="112"/>
      <c r="G22" s="112"/>
      <c r="H22" s="113"/>
    </row>
    <row r="23" spans="2:8" x14ac:dyDescent="0.25">
      <c r="B23" s="91"/>
      <c r="C23" s="92"/>
      <c r="D23" s="71"/>
      <c r="E23" s="111"/>
      <c r="F23" s="112"/>
      <c r="G23" s="112"/>
      <c r="H23" s="113"/>
    </row>
    <row r="24" spans="2:8" x14ac:dyDescent="0.25">
      <c r="B24" s="93"/>
      <c r="C24" s="94"/>
      <c r="D24" s="71"/>
      <c r="E24" s="114"/>
      <c r="F24" s="115"/>
      <c r="G24" s="115"/>
      <c r="H24" s="116"/>
    </row>
    <row r="25" spans="2:8" x14ac:dyDescent="0.25">
      <c r="B25" s="89" t="s">
        <v>19</v>
      </c>
      <c r="C25" s="90"/>
      <c r="D25" s="72"/>
      <c r="E25" s="154" t="s">
        <v>20</v>
      </c>
      <c r="F25" s="155"/>
      <c r="G25" s="155"/>
      <c r="H25" s="156"/>
    </row>
    <row r="26" spans="2:8" x14ac:dyDescent="0.25">
      <c r="B26" s="91"/>
      <c r="C26" s="92"/>
      <c r="D26" s="72"/>
      <c r="E26" s="157"/>
      <c r="F26" s="158"/>
      <c r="G26" s="158"/>
      <c r="H26" s="159"/>
    </row>
    <row r="27" spans="2:8" ht="24.75" customHeight="1" x14ac:dyDescent="0.25">
      <c r="B27" s="91"/>
      <c r="C27" s="92"/>
      <c r="D27" s="72"/>
      <c r="E27" s="118" t="s">
        <v>21</v>
      </c>
      <c r="F27" s="119"/>
      <c r="G27" s="119"/>
      <c r="H27" s="120"/>
    </row>
    <row r="28" spans="2:8" ht="25.5" customHeight="1" thickBot="1" x14ac:dyDescent="0.3">
      <c r="B28" s="93"/>
      <c r="C28" s="94"/>
      <c r="D28" s="72"/>
      <c r="E28" s="121"/>
      <c r="F28" s="122"/>
      <c r="G28" s="122"/>
      <c r="H28" s="123"/>
    </row>
    <row r="29" spans="2:8" ht="15.75" customHeight="1" thickBot="1" x14ac:dyDescent="0.3">
      <c r="B29" s="89" t="s">
        <v>22</v>
      </c>
      <c r="C29" s="90"/>
      <c r="D29" s="72"/>
      <c r="E29"/>
      <c r="F29"/>
      <c r="G29"/>
      <c r="H29"/>
    </row>
    <row r="30" spans="2:8" x14ac:dyDescent="0.25">
      <c r="B30" s="91"/>
      <c r="C30" s="92"/>
      <c r="D30" s="72"/>
      <c r="E30" s="64" t="s">
        <v>23</v>
      </c>
      <c r="F30" s="65"/>
      <c r="G30" s="65"/>
      <c r="H30" s="69"/>
    </row>
    <row r="31" spans="2:8" ht="17.25" customHeight="1" thickBot="1" x14ac:dyDescent="0.3">
      <c r="B31" s="91"/>
      <c r="C31" s="92"/>
      <c r="D31" s="72"/>
      <c r="E31" s="66"/>
      <c r="F31" s="67"/>
      <c r="G31" s="67"/>
      <c r="H31" s="70"/>
    </row>
    <row r="32" spans="2:8" ht="45" x14ac:dyDescent="0.25">
      <c r="B32" s="91"/>
      <c r="C32" s="92"/>
      <c r="D32" s="72"/>
      <c r="E32" s="73" t="s">
        <v>24</v>
      </c>
      <c r="F32" s="74"/>
      <c r="G32" s="74"/>
      <c r="H32" s="75"/>
    </row>
    <row r="33" spans="1:8" x14ac:dyDescent="0.25">
      <c r="B33" s="93"/>
      <c r="C33" s="94"/>
      <c r="D33" s="72"/>
      <c r="E33" s="76"/>
      <c r="F33" s="77"/>
      <c r="G33" s="77"/>
      <c r="H33" s="78"/>
    </row>
    <row r="34" spans="1:8" ht="15" customHeight="1" x14ac:dyDescent="0.25">
      <c r="A34" s="7"/>
      <c r="B34" s="102" t="s">
        <v>25</v>
      </c>
      <c r="C34" s="103"/>
      <c r="D34" s="72"/>
      <c r="E34" s="76"/>
      <c r="F34" s="77"/>
      <c r="G34" s="77"/>
      <c r="H34" s="78"/>
    </row>
    <row r="35" spans="1:8" ht="15" customHeight="1" x14ac:dyDescent="0.25">
      <c r="A35" s="7"/>
      <c r="B35" s="104"/>
      <c r="C35" s="105"/>
      <c r="D35" s="79"/>
      <c r="E35" s="80" t="s">
        <v>26</v>
      </c>
      <c r="F35" s="81"/>
      <c r="G35" s="81"/>
      <c r="H35" s="82"/>
    </row>
    <row r="36" spans="1:8" ht="15" customHeight="1" x14ac:dyDescent="0.25">
      <c r="A36" s="7"/>
      <c r="B36" s="104"/>
      <c r="C36" s="105"/>
      <c r="D36" s="72"/>
      <c r="E36" s="80" t="s">
        <v>27</v>
      </c>
      <c r="F36" s="81"/>
      <c r="G36" s="81"/>
      <c r="H36" s="82"/>
    </row>
    <row r="37" spans="1:8" x14ac:dyDescent="0.25">
      <c r="A37" s="7"/>
      <c r="B37" s="104"/>
      <c r="C37" s="105"/>
      <c r="D37" s="72"/>
      <c r="E37" s="80" t="s">
        <v>28</v>
      </c>
      <c r="F37" s="81"/>
      <c r="G37" s="81"/>
      <c r="H37" s="82"/>
    </row>
    <row r="38" spans="1:8" ht="15.75" thickBot="1" x14ac:dyDescent="0.3">
      <c r="A38" s="7"/>
      <c r="B38" s="104"/>
      <c r="C38" s="105"/>
      <c r="D38" s="72"/>
      <c r="E38" s="83" t="s">
        <v>29</v>
      </c>
      <c r="F38" s="84"/>
      <c r="G38" s="84"/>
      <c r="H38" s="85"/>
    </row>
    <row r="39" spans="1:8" ht="15" customHeight="1" x14ac:dyDescent="0.25">
      <c r="B39" s="86"/>
      <c r="C39" s="86"/>
      <c r="D39" s="72"/>
      <c r="E39"/>
      <c r="F39"/>
      <c r="G39"/>
      <c r="H39"/>
    </row>
    <row r="40" spans="1:8" x14ac:dyDescent="0.25">
      <c r="B40" s="87"/>
      <c r="C40" s="87"/>
      <c r="D40" s="72"/>
      <c r="E40"/>
      <c r="F40"/>
      <c r="G40"/>
      <c r="H40"/>
    </row>
    <row r="41" spans="1:8" x14ac:dyDescent="0.25">
      <c r="B41" s="87"/>
      <c r="C41" s="87"/>
      <c r="D41" s="72"/>
      <c r="E41"/>
      <c r="F41"/>
      <c r="G41"/>
      <c r="H41"/>
    </row>
    <row r="42" spans="1:8" x14ac:dyDescent="0.25">
      <c r="B42"/>
      <c r="C42"/>
      <c r="D42"/>
      <c r="E42"/>
      <c r="F42"/>
      <c r="G42"/>
      <c r="H42"/>
    </row>
    <row r="43" spans="1:8" x14ac:dyDescent="0.25">
      <c r="B43"/>
      <c r="C43"/>
      <c r="D43"/>
      <c r="E43"/>
      <c r="F43"/>
      <c r="G43"/>
      <c r="H43"/>
    </row>
    <row r="44" spans="1:8" x14ac:dyDescent="0.25">
      <c r="B44"/>
      <c r="C44"/>
      <c r="D44"/>
      <c r="E44" s="117" t="s">
        <v>30</v>
      </c>
      <c r="F44" s="117"/>
      <c r="G44" s="117"/>
      <c r="H44" s="117"/>
    </row>
    <row r="45" spans="1:8" x14ac:dyDescent="0.25">
      <c r="B45"/>
      <c r="C45"/>
      <c r="D45"/>
      <c r="E45" s="117"/>
      <c r="F45" s="117"/>
      <c r="G45" s="117"/>
      <c r="H45" s="117"/>
    </row>
    <row r="46" spans="1:8" x14ac:dyDescent="0.25">
      <c r="B46"/>
      <c r="C46"/>
      <c r="D46"/>
      <c r="E46" s="117"/>
      <c r="F46" s="117"/>
      <c r="G46" s="117"/>
      <c r="H46" s="117"/>
    </row>
    <row r="47" spans="1:8" x14ac:dyDescent="0.25">
      <c r="B47"/>
      <c r="C47"/>
      <c r="D47"/>
      <c r="E47"/>
      <c r="F47"/>
      <c r="G47"/>
      <c r="H47"/>
    </row>
    <row r="48" spans="1:8"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c r="H51"/>
    </row>
    <row r="52" spans="2:8" x14ac:dyDescent="0.25">
      <c r="B52"/>
      <c r="C52"/>
      <c r="D52"/>
      <c r="E52"/>
      <c r="F52"/>
      <c r="G52"/>
      <c r="H52"/>
    </row>
    <row r="53" spans="2:8" x14ac:dyDescent="0.25">
      <c r="B53"/>
      <c r="C53"/>
      <c r="D53"/>
      <c r="E53"/>
      <c r="F53"/>
      <c r="G53"/>
      <c r="H53"/>
    </row>
    <row r="54" spans="2:8" x14ac:dyDescent="0.25">
      <c r="B54"/>
      <c r="C54"/>
      <c r="D54"/>
      <c r="E54"/>
      <c r="F54"/>
      <c r="G54"/>
      <c r="H54"/>
    </row>
    <row r="55" spans="2:8" x14ac:dyDescent="0.25">
      <c r="B55"/>
      <c r="C55"/>
      <c r="D55"/>
      <c r="E55"/>
      <c r="F55"/>
      <c r="G55"/>
      <c r="H55"/>
    </row>
    <row r="56" spans="2:8" x14ac:dyDescent="0.25">
      <c r="B56"/>
      <c r="C56"/>
      <c r="D56"/>
      <c r="E56"/>
      <c r="F56"/>
      <c r="G56"/>
      <c r="H56"/>
    </row>
    <row r="57" spans="2:8" x14ac:dyDescent="0.25">
      <c r="B57"/>
      <c r="C57"/>
      <c r="D57"/>
      <c r="E57"/>
      <c r="F57"/>
      <c r="G57"/>
      <c r="H57"/>
    </row>
  </sheetData>
  <sheetProtection algorithmName="SHA-512" hashValue="eEM3Mryy8JXBmFpluXAOX5gTLzU4r0SEtS57i7JYDwmhC7wn5LqvMvFc0uaAPDyphIU9OX8cPE1LT7M5UfKwTg==" saltValue="5Jqrjbw84l8jg5CgQQg5NQ==" spinCount="100000" sheet="1" objects="1" scenarios="1" selectLockedCells="1"/>
  <mergeCells count="24">
    <mergeCell ref="E44:H46"/>
    <mergeCell ref="E27:H28"/>
    <mergeCell ref="F2:H2"/>
    <mergeCell ref="F3:G3"/>
    <mergeCell ref="F4:G4"/>
    <mergeCell ref="F5:G5"/>
    <mergeCell ref="C3:E6"/>
    <mergeCell ref="B15:C16"/>
    <mergeCell ref="B25:C28"/>
    <mergeCell ref="F6:G6"/>
    <mergeCell ref="B29:C33"/>
    <mergeCell ref="F12:H13"/>
    <mergeCell ref="B2:B6"/>
    <mergeCell ref="C2:E2"/>
    <mergeCell ref="E17:H19"/>
    <mergeCell ref="E25:H26"/>
    <mergeCell ref="B17:C24"/>
    <mergeCell ref="E15:H16"/>
    <mergeCell ref="B8:H10"/>
    <mergeCell ref="B34:C38"/>
    <mergeCell ref="B12:B13"/>
    <mergeCell ref="C12:C13"/>
    <mergeCell ref="E12:E13"/>
    <mergeCell ref="E20:H24"/>
  </mergeCells>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57B7-030B-43BF-AE72-11C13D71E987}">
  <sheetPr codeName="Sheet2">
    <pageSetUpPr fitToPage="1"/>
  </sheetPr>
  <dimension ref="B1:S79"/>
  <sheetViews>
    <sheetView showGridLines="0" tabSelected="1" topLeftCell="A64" zoomScaleNormal="100" workbookViewId="0">
      <selection activeCell="D73" sqref="D73:E76"/>
    </sheetView>
  </sheetViews>
  <sheetFormatPr defaultColWidth="9.140625" defaultRowHeight="15" x14ac:dyDescent="0.25"/>
  <cols>
    <col min="1" max="1" width="2.7109375" style="1" customWidth="1"/>
    <col min="2" max="2" width="16.140625" style="1" customWidth="1"/>
    <col min="3" max="3" width="73.42578125" style="1" customWidth="1"/>
    <col min="4" max="5" width="13" style="1" customWidth="1"/>
    <col min="6" max="6" width="48.140625" style="1" customWidth="1"/>
    <col min="7" max="9" width="9.140625" style="1"/>
    <col min="10" max="10" width="9.5703125" style="1" bestFit="1" customWidth="1"/>
    <col min="11" max="16384" width="9.140625" style="1"/>
  </cols>
  <sheetData>
    <row r="1" spans="2:19" ht="15.75" thickBot="1" x14ac:dyDescent="0.3">
      <c r="B1"/>
      <c r="C1"/>
      <c r="D1"/>
      <c r="E1"/>
      <c r="F1"/>
      <c r="G1"/>
      <c r="H1"/>
      <c r="I1"/>
      <c r="J1"/>
      <c r="K1"/>
      <c r="L1"/>
      <c r="M1"/>
      <c r="N1"/>
      <c r="O1"/>
      <c r="P1"/>
      <c r="Q1"/>
      <c r="R1"/>
      <c r="S1"/>
    </row>
    <row r="2" spans="2:19" ht="15.75" thickBot="1" x14ac:dyDescent="0.3">
      <c r="B2" s="148"/>
      <c r="C2" s="24" t="s">
        <v>0</v>
      </c>
      <c r="D2" s="124" t="s">
        <v>1</v>
      </c>
      <c r="E2" s="125"/>
      <c r="F2" s="126"/>
      <c r="G2" s="25"/>
      <c r="H2"/>
      <c r="I2"/>
      <c r="J2"/>
      <c r="K2"/>
      <c r="L2"/>
      <c r="M2"/>
      <c r="N2"/>
      <c r="O2"/>
      <c r="P2"/>
      <c r="Q2"/>
      <c r="R2"/>
      <c r="S2"/>
    </row>
    <row r="3" spans="2:19" ht="15.75" thickBot="1" x14ac:dyDescent="0.3">
      <c r="B3" s="149"/>
      <c r="C3" s="167" t="s">
        <v>2</v>
      </c>
      <c r="D3" s="129" t="s">
        <v>3</v>
      </c>
      <c r="E3" s="130"/>
      <c r="F3" s="20">
        <v>45588</v>
      </c>
      <c r="G3" s="26"/>
      <c r="H3"/>
      <c r="I3"/>
      <c r="J3"/>
      <c r="K3"/>
      <c r="L3"/>
      <c r="M3"/>
      <c r="N3"/>
      <c r="O3"/>
      <c r="P3"/>
      <c r="Q3"/>
      <c r="R3"/>
      <c r="S3"/>
    </row>
    <row r="4" spans="2:19" ht="15.75" thickBot="1" x14ac:dyDescent="0.3">
      <c r="B4" s="149"/>
      <c r="C4" s="168"/>
      <c r="D4" s="129" t="s">
        <v>4</v>
      </c>
      <c r="E4" s="164"/>
      <c r="F4" s="22" t="s">
        <v>5</v>
      </c>
      <c r="G4"/>
      <c r="H4"/>
      <c r="I4"/>
      <c r="J4"/>
      <c r="K4"/>
      <c r="L4"/>
      <c r="M4"/>
      <c r="N4"/>
      <c r="O4"/>
      <c r="P4"/>
      <c r="Q4"/>
      <c r="R4"/>
      <c r="S4"/>
    </row>
    <row r="5" spans="2:19" ht="15.75" thickBot="1" x14ac:dyDescent="0.3">
      <c r="B5" s="149"/>
      <c r="C5" s="168"/>
      <c r="D5" s="129" t="s">
        <v>6</v>
      </c>
      <c r="E5" s="164"/>
      <c r="F5" s="27" t="s">
        <v>7</v>
      </c>
      <c r="G5"/>
      <c r="H5"/>
      <c r="I5"/>
      <c r="J5"/>
      <c r="K5"/>
      <c r="L5"/>
      <c r="M5"/>
      <c r="N5"/>
      <c r="O5"/>
      <c r="P5"/>
      <c r="Q5"/>
      <c r="R5"/>
      <c r="S5"/>
    </row>
    <row r="6" spans="2:19" ht="15" customHeight="1" thickBot="1" x14ac:dyDescent="0.3">
      <c r="B6" s="149"/>
      <c r="C6" s="168"/>
      <c r="D6" s="127" t="s">
        <v>8</v>
      </c>
      <c r="E6" s="128"/>
      <c r="F6" s="28" t="s">
        <v>9</v>
      </c>
      <c r="G6" s="26"/>
      <c r="H6"/>
      <c r="I6"/>
      <c r="J6"/>
      <c r="K6"/>
      <c r="L6"/>
      <c r="M6"/>
      <c r="N6"/>
      <c r="O6"/>
      <c r="P6"/>
      <c r="Q6"/>
      <c r="R6"/>
      <c r="S6"/>
    </row>
    <row r="7" spans="2:19" ht="15" customHeight="1" thickBot="1" x14ac:dyDescent="0.3">
      <c r="B7" s="29"/>
      <c r="C7" s="30"/>
      <c r="D7" s="31"/>
      <c r="E7" s="31"/>
      <c r="F7" s="32"/>
      <c r="G7"/>
      <c r="H7"/>
      <c r="I7"/>
      <c r="J7"/>
      <c r="K7"/>
      <c r="L7"/>
      <c r="M7"/>
      <c r="N7"/>
      <c r="O7"/>
      <c r="P7"/>
      <c r="Q7"/>
      <c r="R7"/>
      <c r="S7"/>
    </row>
    <row r="8" spans="2:19" ht="15" customHeight="1" x14ac:dyDescent="0.25">
      <c r="B8" s="95" t="s">
        <v>11</v>
      </c>
      <c r="C8" s="165" t="str">
        <f>Introduction!C12</f>
        <v>Name</v>
      </c>
      <c r="D8" s="95" t="s">
        <v>12</v>
      </c>
      <c r="E8" s="96"/>
      <c r="F8" s="169" t="str">
        <f>Introduction!F12</f>
        <v>System Name</v>
      </c>
      <c r="G8"/>
      <c r="H8"/>
      <c r="I8"/>
      <c r="J8"/>
      <c r="K8"/>
      <c r="L8"/>
      <c r="M8"/>
      <c r="N8"/>
      <c r="O8"/>
      <c r="P8"/>
      <c r="Q8"/>
      <c r="R8"/>
      <c r="S8"/>
    </row>
    <row r="9" spans="2:19" ht="15" customHeight="1" thickBot="1" x14ac:dyDescent="0.3">
      <c r="B9" s="98"/>
      <c r="C9" s="166"/>
      <c r="D9" s="98"/>
      <c r="E9" s="99"/>
      <c r="F9" s="170"/>
      <c r="G9"/>
      <c r="H9"/>
      <c r="I9"/>
      <c r="J9"/>
      <c r="K9"/>
      <c r="L9"/>
      <c r="M9"/>
      <c r="N9"/>
      <c r="O9"/>
      <c r="P9"/>
      <c r="Q9"/>
      <c r="R9"/>
      <c r="S9"/>
    </row>
    <row r="10" spans="2:19" ht="15" customHeight="1" x14ac:dyDescent="0.25">
      <c r="B10" s="33"/>
      <c r="C10" s="21"/>
      <c r="D10" s="34"/>
      <c r="E10" s="34"/>
      <c r="F10" s="35"/>
      <c r="G10"/>
      <c r="H10"/>
      <c r="I10"/>
      <c r="J10"/>
      <c r="K10"/>
      <c r="L10"/>
      <c r="M10"/>
      <c r="N10"/>
      <c r="O10"/>
      <c r="P10"/>
      <c r="Q10"/>
      <c r="R10"/>
      <c r="S10"/>
    </row>
    <row r="11" spans="2:19" ht="34.5" customHeight="1" thickBot="1" x14ac:dyDescent="0.3">
      <c r="B11" s="41" t="s">
        <v>31</v>
      </c>
      <c r="C11" s="41" t="s">
        <v>32</v>
      </c>
      <c r="D11" s="3" t="s">
        <v>33</v>
      </c>
      <c r="E11" s="4" t="s">
        <v>34</v>
      </c>
      <c r="F11" s="2" t="s">
        <v>35</v>
      </c>
      <c r="G11" s="36">
        <f>COUNTIF(D12:D76, "Yes.")</f>
        <v>0</v>
      </c>
      <c r="H11" s="37" cm="1">
        <f t="array" ref="H11">+SUMPRODUCT(--ISNUMBER(FIND(".",D12:D76)))</f>
        <v>0</v>
      </c>
      <c r="I11" s="38">
        <f>COUNTIF(D12:D76, "N/A.")</f>
        <v>0</v>
      </c>
      <c r="J11" s="39" t="e">
        <f>SUM(G11/(SUM(H11-I11))*4)</f>
        <v>#DIV/0!</v>
      </c>
      <c r="K11" s="37">
        <f>COUNTIF(E12:E76, "Yes.")</f>
        <v>0</v>
      </c>
      <c r="L11" s="37" cm="1">
        <f t="array" ref="L11">+SUMPRODUCT(--ISNUMBER(FIND(".",E12:E76)))</f>
        <v>0</v>
      </c>
      <c r="M11" s="38">
        <f>COUNTIF(E12:E76, "N/A.")</f>
        <v>0</v>
      </c>
      <c r="N11" s="39" t="e">
        <f>SUM(K11/(SUM(L11-M11))*4)</f>
        <v>#DIV/0!</v>
      </c>
      <c r="O11"/>
      <c r="P11"/>
      <c r="Q11"/>
      <c r="R11"/>
      <c r="S11"/>
    </row>
    <row r="12" spans="2:19" ht="45" x14ac:dyDescent="0.25">
      <c r="B12" s="160" t="s">
        <v>36</v>
      </c>
      <c r="C12" s="42" t="s">
        <v>37</v>
      </c>
      <c r="D12" s="8"/>
      <c r="E12" s="8"/>
      <c r="F12" s="11"/>
      <c r="G12" s="37">
        <f>COUNTIF(D12:D18, "Yes.")</f>
        <v>0</v>
      </c>
      <c r="H12" s="37" cm="1">
        <f t="array" ref="H12">+SUMPRODUCT(--ISNUMBER(FIND(".",D12:D18)))</f>
        <v>0</v>
      </c>
      <c r="I12" s="38">
        <f>COUNTIF(D12:D18, "N/A.")</f>
        <v>0</v>
      </c>
      <c r="J12" s="39" t="e">
        <f>SUM(G12/(SUM(H12-I12))*4)</f>
        <v>#DIV/0!</v>
      </c>
      <c r="K12" s="37">
        <f>COUNTIF(E12:E18, "Yes.")</f>
        <v>0</v>
      </c>
      <c r="L12" s="37" cm="1">
        <f t="array" ref="L12">+SUMPRODUCT(--ISNUMBER(FIND(".",E12:E18)))</f>
        <v>0</v>
      </c>
      <c r="M12" s="38">
        <f>COUNTIF(E12:E18, "N/A.")</f>
        <v>0</v>
      </c>
      <c r="N12" s="39" t="e">
        <f>SUM(K12/(SUM(L12-M12))*4)</f>
        <v>#DIV/0!</v>
      </c>
      <c r="O12"/>
      <c r="P12"/>
      <c r="Q12"/>
      <c r="R12"/>
      <c r="S12"/>
    </row>
    <row r="13" spans="2:19" ht="30" x14ac:dyDescent="0.25">
      <c r="B13" s="163"/>
      <c r="C13" s="42" t="s">
        <v>38</v>
      </c>
      <c r="D13" s="8"/>
      <c r="E13" s="8"/>
      <c r="F13" s="12"/>
      <c r="G13" s="37"/>
      <c r="H13" s="37"/>
      <c r="I13" s="38"/>
      <c r="J13" s="37"/>
      <c r="K13" s="37"/>
      <c r="L13" s="37"/>
      <c r="M13" s="37"/>
      <c r="N13" s="37"/>
      <c r="O13"/>
      <c r="P13"/>
      <c r="Q13"/>
      <c r="R13"/>
      <c r="S13"/>
    </row>
    <row r="14" spans="2:19" ht="30" x14ac:dyDescent="0.25">
      <c r="B14" s="163"/>
      <c r="C14" s="42" t="s">
        <v>39</v>
      </c>
      <c r="D14" s="8"/>
      <c r="E14" s="8"/>
      <c r="F14" s="12"/>
      <c r="G14" s="37"/>
      <c r="H14" s="37"/>
      <c r="I14" s="38"/>
      <c r="J14" s="37"/>
      <c r="K14" s="37"/>
      <c r="L14" s="37"/>
      <c r="M14" s="37"/>
      <c r="N14" s="37"/>
      <c r="O14"/>
      <c r="P14"/>
      <c r="Q14"/>
      <c r="R14"/>
      <c r="S14"/>
    </row>
    <row r="15" spans="2:19" ht="30" x14ac:dyDescent="0.25">
      <c r="B15" s="163"/>
      <c r="C15" s="42" t="s">
        <v>40</v>
      </c>
      <c r="D15" s="8"/>
      <c r="E15" s="8"/>
      <c r="F15" s="12"/>
      <c r="G15" s="37"/>
      <c r="H15" s="37"/>
      <c r="I15" s="38"/>
      <c r="J15" s="37"/>
      <c r="K15" s="37"/>
      <c r="L15" s="37"/>
      <c r="M15" s="37"/>
      <c r="N15" s="37"/>
      <c r="O15"/>
      <c r="P15"/>
      <c r="Q15"/>
      <c r="R15"/>
      <c r="S15"/>
    </row>
    <row r="16" spans="2:19" ht="30" x14ac:dyDescent="0.25">
      <c r="B16" s="163"/>
      <c r="C16" s="42" t="s">
        <v>41</v>
      </c>
      <c r="D16" s="8"/>
      <c r="E16" s="8"/>
      <c r="F16" s="12"/>
      <c r="G16" s="37"/>
      <c r="H16" s="37"/>
      <c r="I16" s="38"/>
      <c r="J16" s="37"/>
      <c r="K16" s="37"/>
      <c r="L16" s="37"/>
      <c r="M16" s="37"/>
      <c r="N16" s="37"/>
      <c r="O16"/>
      <c r="P16"/>
      <c r="Q16"/>
      <c r="R16"/>
      <c r="S16"/>
    </row>
    <row r="17" spans="2:19" ht="45" x14ac:dyDescent="0.25">
      <c r="B17" s="163"/>
      <c r="C17" s="42" t="s">
        <v>42</v>
      </c>
      <c r="D17" s="8"/>
      <c r="E17" s="8"/>
      <c r="F17" s="12"/>
      <c r="G17" s="37"/>
      <c r="H17" s="37"/>
      <c r="I17" s="38"/>
      <c r="J17" s="37"/>
      <c r="K17" s="37"/>
      <c r="L17" s="37"/>
      <c r="M17" s="37"/>
      <c r="N17" s="37"/>
      <c r="O17"/>
      <c r="P17"/>
      <c r="Q17"/>
      <c r="R17"/>
      <c r="S17"/>
    </row>
    <row r="18" spans="2:19" ht="30.75" thickBot="1" x14ac:dyDescent="0.3">
      <c r="B18" s="163"/>
      <c r="C18" s="43" t="s">
        <v>43</v>
      </c>
      <c r="D18" s="9"/>
      <c r="E18" s="9"/>
      <c r="F18" s="13"/>
      <c r="G18" s="37"/>
      <c r="H18" s="37"/>
      <c r="I18" s="38"/>
      <c r="J18" s="37"/>
      <c r="K18" s="37"/>
      <c r="L18" s="37"/>
      <c r="M18" s="37"/>
      <c r="N18" s="37"/>
      <c r="O18"/>
      <c r="P18"/>
      <c r="Q18"/>
      <c r="R18"/>
      <c r="S18"/>
    </row>
    <row r="19" spans="2:19" ht="30" x14ac:dyDescent="0.25">
      <c r="B19" s="160" t="s">
        <v>44</v>
      </c>
      <c r="C19" s="44" t="s">
        <v>45</v>
      </c>
      <c r="D19" s="10"/>
      <c r="E19" s="10"/>
      <c r="F19" s="14"/>
      <c r="G19" s="37">
        <f>COUNTIF(D19:D25, "Yes.")</f>
        <v>0</v>
      </c>
      <c r="H19" s="37" cm="1">
        <f t="array" ref="H19">+SUMPRODUCT(--ISNUMBER(FIND(".",D19:D25)))</f>
        <v>0</v>
      </c>
      <c r="I19" s="38">
        <f>COUNTIF(D19:D25, "N/A.")</f>
        <v>0</v>
      </c>
      <c r="J19" s="39" t="e">
        <f>SUM(G19/(SUM(H19-I19))*4)</f>
        <v>#DIV/0!</v>
      </c>
      <c r="K19" s="37">
        <f>COUNTIF(E19:E25, "Yes.")</f>
        <v>0</v>
      </c>
      <c r="L19" s="37" cm="1">
        <f t="array" ref="L19">+SUMPRODUCT(--ISNUMBER(FIND(".",E19:E25)))</f>
        <v>0</v>
      </c>
      <c r="M19" s="38">
        <f>COUNTIF(E19:E25, "N/A.")</f>
        <v>0</v>
      </c>
      <c r="N19" s="39" t="e">
        <f>SUM(K19/(SUM(L19-M19))*4)</f>
        <v>#DIV/0!</v>
      </c>
      <c r="O19"/>
      <c r="P19"/>
      <c r="Q19"/>
      <c r="R19"/>
      <c r="S19"/>
    </row>
    <row r="20" spans="2:19" ht="30" x14ac:dyDescent="0.25">
      <c r="B20" s="161"/>
      <c r="C20" s="42" t="s">
        <v>46</v>
      </c>
      <c r="D20" s="8"/>
      <c r="E20" s="8"/>
      <c r="F20" s="12"/>
      <c r="G20" s="37"/>
      <c r="H20" s="37"/>
      <c r="I20" s="37"/>
      <c r="J20" s="37"/>
      <c r="K20" s="37"/>
      <c r="L20" s="37"/>
      <c r="M20" s="37"/>
      <c r="N20" s="37"/>
      <c r="O20"/>
      <c r="P20"/>
      <c r="Q20"/>
      <c r="R20"/>
      <c r="S20"/>
    </row>
    <row r="21" spans="2:19" ht="45" x14ac:dyDescent="0.25">
      <c r="B21" s="161"/>
      <c r="C21" s="42" t="s">
        <v>47</v>
      </c>
      <c r="D21" s="8"/>
      <c r="E21" s="8"/>
      <c r="F21" s="12"/>
      <c r="G21" s="37"/>
      <c r="H21" s="37"/>
      <c r="I21" s="37"/>
      <c r="J21" s="37"/>
      <c r="K21" s="37"/>
      <c r="L21" s="37"/>
      <c r="M21" s="37"/>
      <c r="N21" s="37"/>
      <c r="O21"/>
      <c r="P21"/>
      <c r="Q21"/>
      <c r="R21"/>
      <c r="S21"/>
    </row>
    <row r="22" spans="2:19" ht="30" x14ac:dyDescent="0.25">
      <c r="B22" s="161"/>
      <c r="C22" s="42" t="s">
        <v>48</v>
      </c>
      <c r="D22" s="8"/>
      <c r="E22" s="8"/>
      <c r="F22" s="12"/>
      <c r="G22" s="37"/>
      <c r="H22" s="37"/>
      <c r="I22" s="37"/>
      <c r="J22" s="37"/>
      <c r="K22" s="37"/>
      <c r="L22" s="37"/>
      <c r="M22" s="37"/>
      <c r="N22" s="37"/>
      <c r="O22"/>
      <c r="P22"/>
      <c r="Q22"/>
      <c r="R22"/>
      <c r="S22"/>
    </row>
    <row r="23" spans="2:19" ht="30" x14ac:dyDescent="0.25">
      <c r="B23" s="161"/>
      <c r="C23" s="42" t="s">
        <v>49</v>
      </c>
      <c r="D23" s="8"/>
      <c r="E23" s="8"/>
      <c r="F23" s="12"/>
      <c r="G23" s="37"/>
      <c r="H23" s="37"/>
      <c r="I23" s="37"/>
      <c r="J23" s="37"/>
      <c r="K23" s="37"/>
      <c r="L23" s="37"/>
      <c r="M23" s="37"/>
      <c r="N23" s="37"/>
      <c r="O23"/>
      <c r="P23"/>
      <c r="Q23"/>
      <c r="R23"/>
      <c r="S23"/>
    </row>
    <row r="24" spans="2:19" x14ac:dyDescent="0.25">
      <c r="B24" s="161"/>
      <c r="C24" s="42" t="s">
        <v>50</v>
      </c>
      <c r="D24" s="8"/>
      <c r="E24" s="8"/>
      <c r="F24" s="12"/>
      <c r="G24" s="37"/>
      <c r="H24" s="37"/>
      <c r="I24" s="37"/>
      <c r="J24" s="37"/>
      <c r="K24" s="37"/>
      <c r="L24" s="37"/>
      <c r="M24" s="37"/>
      <c r="N24" s="37"/>
      <c r="O24"/>
      <c r="P24"/>
      <c r="Q24"/>
      <c r="R24"/>
      <c r="S24"/>
    </row>
    <row r="25" spans="2:19" ht="30.75" thickBot="1" x14ac:dyDescent="0.3">
      <c r="B25" s="161"/>
      <c r="C25" s="45" t="s">
        <v>51</v>
      </c>
      <c r="D25" s="15"/>
      <c r="E25" s="15"/>
      <c r="F25" s="16"/>
      <c r="G25" s="37"/>
      <c r="H25" s="37"/>
      <c r="I25" s="37"/>
      <c r="J25" s="37"/>
      <c r="K25" s="37"/>
      <c r="L25" s="37"/>
      <c r="M25" s="37"/>
      <c r="N25" s="37"/>
      <c r="O25"/>
      <c r="P25"/>
      <c r="Q25"/>
      <c r="R25"/>
      <c r="S25"/>
    </row>
    <row r="26" spans="2:19" ht="30" x14ac:dyDescent="0.25">
      <c r="B26" s="160" t="s">
        <v>52</v>
      </c>
      <c r="C26" s="46" t="s">
        <v>53</v>
      </c>
      <c r="D26" s="17"/>
      <c r="E26" s="17"/>
      <c r="F26" s="18"/>
      <c r="G26" s="37">
        <f>COUNTIF(D26:D29, "Yes.")</f>
        <v>0</v>
      </c>
      <c r="H26" s="37" cm="1">
        <f t="array" ref="H26">+SUMPRODUCT(--ISNUMBER(FIND(".",D26:D29)))</f>
        <v>0</v>
      </c>
      <c r="I26" s="38">
        <f>COUNTIF(D26:D29, "N/A.")</f>
        <v>0</v>
      </c>
      <c r="J26" s="39" t="e">
        <f>SUM(G26/(SUM(H26-I26))*4)</f>
        <v>#DIV/0!</v>
      </c>
      <c r="K26" s="37">
        <f>COUNTIF(E26:E29, "Yes.")</f>
        <v>0</v>
      </c>
      <c r="L26" s="37" cm="1">
        <f t="array" ref="L26">+SUMPRODUCT(--ISNUMBER(FIND(".",E26:E29)))</f>
        <v>0</v>
      </c>
      <c r="M26" s="38">
        <f>COUNTIF(E26:E29, "N/A.")</f>
        <v>0</v>
      </c>
      <c r="N26" s="39" t="e">
        <f>SUM(K26/(SUM(L26-M26))*4)</f>
        <v>#DIV/0!</v>
      </c>
      <c r="O26"/>
      <c r="P26"/>
      <c r="Q26"/>
      <c r="R26"/>
      <c r="S26"/>
    </row>
    <row r="27" spans="2:19" ht="30" x14ac:dyDescent="0.25">
      <c r="B27" s="161"/>
      <c r="C27" s="42" t="s">
        <v>54</v>
      </c>
      <c r="D27" s="8"/>
      <c r="E27" s="8"/>
      <c r="F27" s="12"/>
      <c r="G27" s="37"/>
      <c r="H27" s="37"/>
      <c r="I27" s="37"/>
      <c r="J27" s="37"/>
      <c r="K27" s="37"/>
      <c r="L27" s="37"/>
      <c r="M27" s="37"/>
      <c r="N27" s="37"/>
      <c r="O27"/>
      <c r="P27"/>
      <c r="Q27"/>
      <c r="R27"/>
      <c r="S27"/>
    </row>
    <row r="28" spans="2:19" ht="30" x14ac:dyDescent="0.25">
      <c r="B28" s="161"/>
      <c r="C28" s="42" t="s">
        <v>55</v>
      </c>
      <c r="D28" s="8"/>
      <c r="E28" s="8"/>
      <c r="F28" s="12"/>
      <c r="G28" s="37"/>
      <c r="H28" s="37"/>
      <c r="I28" s="37"/>
      <c r="J28" s="37"/>
      <c r="K28" s="37"/>
      <c r="L28" s="37"/>
      <c r="M28" s="37"/>
      <c r="N28" s="37"/>
      <c r="O28"/>
      <c r="P28"/>
      <c r="Q28"/>
      <c r="R28"/>
      <c r="S28"/>
    </row>
    <row r="29" spans="2:19" ht="30.75" thickBot="1" x14ac:dyDescent="0.3">
      <c r="B29" s="161"/>
      <c r="C29" s="45" t="s">
        <v>56</v>
      </c>
      <c r="D29" s="15"/>
      <c r="E29" s="15"/>
      <c r="F29" s="16"/>
      <c r="G29" s="37"/>
      <c r="H29" s="37"/>
      <c r="I29" s="37"/>
      <c r="J29" s="37"/>
      <c r="K29" s="37"/>
      <c r="L29" s="37"/>
      <c r="M29" s="37"/>
      <c r="N29" s="37"/>
      <c r="O29"/>
      <c r="P29"/>
      <c r="Q29"/>
      <c r="R29"/>
      <c r="S29"/>
    </row>
    <row r="30" spans="2:19" x14ac:dyDescent="0.25">
      <c r="B30" s="160" t="s">
        <v>57</v>
      </c>
      <c r="C30" s="46" t="s">
        <v>58</v>
      </c>
      <c r="D30" s="17"/>
      <c r="E30" s="17"/>
      <c r="F30" s="18"/>
      <c r="G30" s="37">
        <f>COUNTIF(D30:D35, "Yes.")</f>
        <v>0</v>
      </c>
      <c r="H30" s="37" cm="1">
        <f t="array" ref="H30">+SUMPRODUCT(--ISNUMBER(FIND(".",D30:D35)))</f>
        <v>0</v>
      </c>
      <c r="I30" s="38">
        <f>COUNTIF(D30:D35, "N/A.")</f>
        <v>0</v>
      </c>
      <c r="J30" s="39" t="e">
        <f>SUM(G30/(SUM(H30-I30))*4)</f>
        <v>#DIV/0!</v>
      </c>
      <c r="K30" s="37">
        <f>COUNTIF(E30:E35, "Yes.")</f>
        <v>0</v>
      </c>
      <c r="L30" s="37" cm="1">
        <f t="array" ref="L30">+SUMPRODUCT(--ISNUMBER(FIND(".",E30:E35)))</f>
        <v>0</v>
      </c>
      <c r="M30" s="38">
        <f>COUNTIF(E30:E35, "N/A.")</f>
        <v>0</v>
      </c>
      <c r="N30" s="39" t="e">
        <f>SUM(K30/(SUM(L30-M30))*4)</f>
        <v>#DIV/0!</v>
      </c>
      <c r="O30"/>
      <c r="P30"/>
      <c r="Q30"/>
      <c r="R30"/>
      <c r="S30"/>
    </row>
    <row r="31" spans="2:19" ht="30" x14ac:dyDescent="0.25">
      <c r="B31" s="161"/>
      <c r="C31" s="42" t="s">
        <v>59</v>
      </c>
      <c r="D31" s="8"/>
      <c r="E31" s="8"/>
      <c r="F31" s="12"/>
      <c r="G31" s="37"/>
      <c r="H31" s="37"/>
      <c r="I31" s="37"/>
      <c r="J31" s="37"/>
      <c r="K31" s="37"/>
      <c r="L31" s="37"/>
      <c r="M31" s="37"/>
      <c r="N31" s="37"/>
      <c r="O31"/>
      <c r="P31"/>
      <c r="Q31"/>
      <c r="R31"/>
      <c r="S31"/>
    </row>
    <row r="32" spans="2:19" x14ac:dyDescent="0.25">
      <c r="B32" s="161"/>
      <c r="C32" s="42" t="s">
        <v>50</v>
      </c>
      <c r="D32" s="8"/>
      <c r="E32" s="8"/>
      <c r="F32" s="12"/>
      <c r="G32" s="37"/>
      <c r="H32" s="37"/>
      <c r="I32" s="37"/>
      <c r="J32" s="37"/>
      <c r="K32" s="37"/>
      <c r="L32" s="37"/>
      <c r="M32" s="37"/>
      <c r="N32" s="37"/>
      <c r="O32"/>
      <c r="P32"/>
      <c r="Q32"/>
      <c r="R32"/>
      <c r="S32"/>
    </row>
    <row r="33" spans="2:19" ht="30" x14ac:dyDescent="0.25">
      <c r="B33" s="161"/>
      <c r="C33" s="42" t="s">
        <v>60</v>
      </c>
      <c r="D33" s="8"/>
      <c r="E33" s="8"/>
      <c r="F33" s="12"/>
      <c r="G33" s="37"/>
      <c r="H33" s="37"/>
      <c r="I33" s="37"/>
      <c r="J33" s="37"/>
      <c r="K33" s="37"/>
      <c r="L33" s="37"/>
      <c r="M33" s="37"/>
      <c r="N33" s="37"/>
      <c r="O33"/>
      <c r="P33"/>
      <c r="Q33"/>
      <c r="R33"/>
      <c r="S33"/>
    </row>
    <row r="34" spans="2:19" ht="45" x14ac:dyDescent="0.25">
      <c r="B34" s="161"/>
      <c r="C34" s="42" t="s">
        <v>61</v>
      </c>
      <c r="D34" s="8"/>
      <c r="E34" s="8"/>
      <c r="F34" s="12"/>
      <c r="G34" s="37"/>
      <c r="H34" s="37"/>
      <c r="I34" s="37"/>
      <c r="J34" s="37"/>
      <c r="K34" s="37"/>
      <c r="L34" s="37"/>
      <c r="M34" s="37"/>
      <c r="N34" s="37"/>
      <c r="O34"/>
      <c r="P34"/>
      <c r="Q34"/>
      <c r="R34"/>
      <c r="S34"/>
    </row>
    <row r="35" spans="2:19" ht="30.75" thickBot="1" x14ac:dyDescent="0.3">
      <c r="B35" s="161"/>
      <c r="C35" s="45" t="s">
        <v>62</v>
      </c>
      <c r="D35" s="15"/>
      <c r="E35" s="15"/>
      <c r="F35" s="16"/>
      <c r="G35" s="37"/>
      <c r="H35" s="37"/>
      <c r="I35" s="37"/>
      <c r="J35" s="37"/>
      <c r="K35" s="37"/>
      <c r="L35" s="37"/>
      <c r="M35" s="37"/>
      <c r="N35" s="37"/>
      <c r="O35"/>
      <c r="P35"/>
      <c r="Q35"/>
      <c r="R35"/>
      <c r="S35"/>
    </row>
    <row r="36" spans="2:19" ht="30" x14ac:dyDescent="0.25">
      <c r="B36" s="160" t="s">
        <v>63</v>
      </c>
      <c r="C36" s="46" t="s">
        <v>64</v>
      </c>
      <c r="D36" s="17"/>
      <c r="E36" s="17"/>
      <c r="F36" s="18"/>
      <c r="G36" s="37">
        <f>COUNTIF(D36:D42, "Yes.")</f>
        <v>0</v>
      </c>
      <c r="H36" s="37" cm="1">
        <f t="array" ref="H36">+SUMPRODUCT(--ISNUMBER(FIND(".",D36:D42)))</f>
        <v>0</v>
      </c>
      <c r="I36" s="38">
        <f>COUNTIF(D36:D42, "N/A.")</f>
        <v>0</v>
      </c>
      <c r="J36" s="39" t="e">
        <f>SUM(G36/(SUM(H36-I36))*4)</f>
        <v>#DIV/0!</v>
      </c>
      <c r="K36" s="37">
        <f>COUNTIF(E36:E42, "Yes.")</f>
        <v>0</v>
      </c>
      <c r="L36" s="37" cm="1">
        <f t="array" ref="L36">+SUMPRODUCT(--ISNUMBER(FIND(".",E36:E42)))</f>
        <v>0</v>
      </c>
      <c r="M36" s="38">
        <f>COUNTIF(E36:E42, "N/A.")</f>
        <v>0</v>
      </c>
      <c r="N36" s="39" t="e">
        <f>SUM(K36/(SUM(L36-M36))*4)</f>
        <v>#DIV/0!</v>
      </c>
      <c r="O36"/>
      <c r="P36"/>
      <c r="Q36"/>
      <c r="R36"/>
      <c r="S36"/>
    </row>
    <row r="37" spans="2:19" ht="30" x14ac:dyDescent="0.25">
      <c r="B37" s="161"/>
      <c r="C37" s="42" t="s">
        <v>65</v>
      </c>
      <c r="D37" s="8"/>
      <c r="E37" s="8"/>
      <c r="F37" s="12"/>
      <c r="G37" s="37"/>
      <c r="H37" s="37"/>
      <c r="I37" s="37"/>
      <c r="J37" s="37"/>
      <c r="K37" s="37"/>
      <c r="L37" s="37"/>
      <c r="M37" s="37"/>
      <c r="N37" s="37"/>
      <c r="O37"/>
      <c r="P37"/>
      <c r="Q37"/>
      <c r="R37"/>
      <c r="S37"/>
    </row>
    <row r="38" spans="2:19" ht="30" x14ac:dyDescent="0.25">
      <c r="B38" s="161"/>
      <c r="C38" s="42" t="s">
        <v>66</v>
      </c>
      <c r="D38" s="8"/>
      <c r="E38" s="8"/>
      <c r="F38" s="12"/>
      <c r="G38" s="37"/>
      <c r="H38" s="37"/>
      <c r="I38" s="37"/>
      <c r="J38" s="37"/>
      <c r="K38" s="37"/>
      <c r="L38" s="37"/>
      <c r="M38" s="37"/>
      <c r="N38" s="37"/>
      <c r="O38"/>
      <c r="P38"/>
      <c r="Q38"/>
      <c r="R38"/>
      <c r="S38"/>
    </row>
    <row r="39" spans="2:19" ht="30" x14ac:dyDescent="0.25">
      <c r="B39" s="161"/>
      <c r="C39" s="42" t="s">
        <v>67</v>
      </c>
      <c r="D39" s="8"/>
      <c r="E39" s="8"/>
      <c r="F39" s="12"/>
      <c r="G39" s="37"/>
      <c r="H39" s="37"/>
      <c r="I39" s="37"/>
      <c r="J39" s="37"/>
      <c r="K39" s="37"/>
      <c r="L39" s="37"/>
      <c r="M39" s="37"/>
      <c r="N39" s="37"/>
      <c r="O39"/>
      <c r="P39"/>
      <c r="Q39"/>
      <c r="R39"/>
      <c r="S39"/>
    </row>
    <row r="40" spans="2:19" ht="30" x14ac:dyDescent="0.25">
      <c r="B40" s="161"/>
      <c r="C40" s="42" t="s">
        <v>68</v>
      </c>
      <c r="D40" s="8"/>
      <c r="E40" s="8"/>
      <c r="F40" s="12"/>
      <c r="G40" s="37"/>
      <c r="H40" s="37"/>
      <c r="I40" s="37"/>
      <c r="J40" s="37"/>
      <c r="K40" s="37"/>
      <c r="L40" s="37"/>
      <c r="M40" s="37"/>
      <c r="N40" s="37"/>
      <c r="O40"/>
      <c r="P40"/>
      <c r="Q40"/>
      <c r="R40"/>
      <c r="S40"/>
    </row>
    <row r="41" spans="2:19" x14ac:dyDescent="0.25">
      <c r="B41" s="161"/>
      <c r="C41" s="42" t="s">
        <v>50</v>
      </c>
      <c r="D41" s="8"/>
      <c r="E41" s="8"/>
      <c r="F41" s="12"/>
      <c r="G41" s="37"/>
      <c r="H41" s="37"/>
      <c r="I41" s="37"/>
      <c r="J41" s="37"/>
      <c r="K41" s="37"/>
      <c r="L41" s="37"/>
      <c r="M41" s="37"/>
      <c r="N41" s="37"/>
      <c r="O41"/>
      <c r="P41"/>
      <c r="Q41"/>
      <c r="R41"/>
      <c r="S41"/>
    </row>
    <row r="42" spans="2:19" ht="30.75" thickBot="1" x14ac:dyDescent="0.3">
      <c r="B42" s="161"/>
      <c r="C42" s="45" t="s">
        <v>69</v>
      </c>
      <c r="D42" s="15"/>
      <c r="E42" s="15"/>
      <c r="F42" s="16"/>
      <c r="G42" s="37"/>
      <c r="H42" s="37"/>
      <c r="I42" s="37"/>
      <c r="J42" s="37"/>
      <c r="K42" s="37"/>
      <c r="L42" s="37"/>
      <c r="M42" s="37"/>
      <c r="N42" s="37"/>
      <c r="O42"/>
      <c r="P42"/>
      <c r="Q42"/>
      <c r="R42"/>
      <c r="S42"/>
    </row>
    <row r="43" spans="2:19" ht="30" x14ac:dyDescent="0.25">
      <c r="B43" s="160" t="s">
        <v>70</v>
      </c>
      <c r="C43" s="46" t="s">
        <v>71</v>
      </c>
      <c r="D43" s="17"/>
      <c r="E43" s="17"/>
      <c r="F43" s="18"/>
      <c r="G43" s="37">
        <f>COUNTIF(D43:D48, "Yes.")</f>
        <v>0</v>
      </c>
      <c r="H43" s="37" cm="1">
        <f t="array" ref="H43">+SUMPRODUCT(--ISNUMBER(FIND(".",D43:D48)))</f>
        <v>0</v>
      </c>
      <c r="I43" s="38">
        <f>COUNTIF(D43:D48, "N/A.")</f>
        <v>0</v>
      </c>
      <c r="J43" s="39" t="e">
        <f>SUM(G43/(SUM(H43-I43))*4)</f>
        <v>#DIV/0!</v>
      </c>
      <c r="K43" s="37">
        <f>COUNTIF(E43:E48, "Yes.")</f>
        <v>0</v>
      </c>
      <c r="L43" s="37" cm="1">
        <f t="array" ref="L43">+SUMPRODUCT(--ISNUMBER(FIND(".",E43:E48)))</f>
        <v>0</v>
      </c>
      <c r="M43" s="38">
        <f>COUNTIF(E43:E48, "N/A.")</f>
        <v>0</v>
      </c>
      <c r="N43" s="39" t="e">
        <f>SUM(K43/(SUM(L43-M43))*4)</f>
        <v>#DIV/0!</v>
      </c>
      <c r="O43"/>
      <c r="P43"/>
      <c r="Q43"/>
      <c r="R43"/>
      <c r="S43"/>
    </row>
    <row r="44" spans="2:19" ht="30" x14ac:dyDescent="0.25">
      <c r="B44" s="161"/>
      <c r="C44" s="42" t="s">
        <v>72</v>
      </c>
      <c r="D44" s="8"/>
      <c r="E44" s="8"/>
      <c r="F44" s="12"/>
      <c r="G44" s="37"/>
      <c r="H44" s="37"/>
      <c r="I44" s="37"/>
      <c r="J44" s="37"/>
      <c r="K44" s="37"/>
      <c r="L44" s="37"/>
      <c r="M44" s="37"/>
      <c r="N44" s="37"/>
      <c r="O44"/>
      <c r="P44"/>
      <c r="Q44"/>
      <c r="R44"/>
      <c r="S44"/>
    </row>
    <row r="45" spans="2:19" ht="30" x14ac:dyDescent="0.25">
      <c r="B45" s="161"/>
      <c r="C45" s="42" t="s">
        <v>73</v>
      </c>
      <c r="D45" s="8"/>
      <c r="E45" s="8"/>
      <c r="F45" s="12"/>
      <c r="G45" s="37"/>
      <c r="H45" s="37"/>
      <c r="I45" s="37"/>
      <c r="J45" s="37"/>
      <c r="K45" s="37"/>
      <c r="L45" s="37"/>
      <c r="M45" s="37"/>
      <c r="N45" s="37"/>
      <c r="O45"/>
      <c r="P45"/>
      <c r="Q45"/>
      <c r="R45"/>
      <c r="S45"/>
    </row>
    <row r="46" spans="2:19" ht="45" x14ac:dyDescent="0.25">
      <c r="B46" s="161"/>
      <c r="C46" s="42" t="s">
        <v>74</v>
      </c>
      <c r="D46" s="8"/>
      <c r="E46" s="8"/>
      <c r="F46" s="12"/>
      <c r="G46" s="37"/>
      <c r="H46" s="37"/>
      <c r="I46" s="37"/>
      <c r="J46" s="37"/>
      <c r="K46" s="37"/>
      <c r="L46" s="37"/>
      <c r="M46" s="37"/>
      <c r="N46" s="37"/>
      <c r="O46"/>
      <c r="P46"/>
      <c r="Q46"/>
      <c r="R46"/>
      <c r="S46"/>
    </row>
    <row r="47" spans="2:19" ht="45" x14ac:dyDescent="0.25">
      <c r="B47" s="161"/>
      <c r="C47" s="42" t="s">
        <v>75</v>
      </c>
      <c r="D47" s="8"/>
      <c r="E47" s="8"/>
      <c r="F47" s="12"/>
      <c r="G47" s="37"/>
      <c r="H47" s="37"/>
      <c r="I47" s="37"/>
      <c r="J47" s="37"/>
      <c r="K47" s="37"/>
      <c r="L47" s="37"/>
      <c r="M47" s="37"/>
      <c r="N47" s="37"/>
      <c r="O47"/>
      <c r="P47"/>
      <c r="Q47"/>
      <c r="R47"/>
      <c r="S47"/>
    </row>
    <row r="48" spans="2:19" ht="30.75" thickBot="1" x14ac:dyDescent="0.3">
      <c r="B48" s="161"/>
      <c r="C48" s="45" t="s">
        <v>76</v>
      </c>
      <c r="D48" s="15"/>
      <c r="E48" s="15"/>
      <c r="F48" s="16"/>
      <c r="G48" s="37"/>
      <c r="H48" s="37"/>
      <c r="I48" s="37"/>
      <c r="J48" s="37"/>
      <c r="K48" s="37"/>
      <c r="L48" s="37"/>
      <c r="M48" s="37"/>
      <c r="N48" s="37"/>
      <c r="O48"/>
      <c r="P48"/>
      <c r="Q48"/>
      <c r="R48"/>
      <c r="S48"/>
    </row>
    <row r="49" spans="2:19" ht="30" x14ac:dyDescent="0.25">
      <c r="B49" s="160" t="s">
        <v>77</v>
      </c>
      <c r="C49" s="46" t="s">
        <v>78</v>
      </c>
      <c r="D49" s="17"/>
      <c r="E49" s="17"/>
      <c r="F49" s="18"/>
      <c r="G49" s="37">
        <f>COUNTIF(D49:D52, "Yes.")</f>
        <v>0</v>
      </c>
      <c r="H49" s="37" cm="1">
        <f t="array" ref="H49">+SUMPRODUCT(--ISNUMBER(FIND(".",D49:D52)))</f>
        <v>0</v>
      </c>
      <c r="I49" s="38">
        <f>COUNTIF(D49:D52, "N/A.")</f>
        <v>0</v>
      </c>
      <c r="J49" s="39" t="e">
        <f>SUM(G49/(SUM(H49-I49))*4)</f>
        <v>#DIV/0!</v>
      </c>
      <c r="K49" s="37">
        <f>COUNTIF(E49:E52, "Yes.")</f>
        <v>0</v>
      </c>
      <c r="L49" s="37" cm="1">
        <f t="array" ref="L49">+SUMPRODUCT(--ISNUMBER(FIND(".",E49:E52)))</f>
        <v>0</v>
      </c>
      <c r="M49" s="38">
        <f>COUNTIF(E49:E52, "N/A.")</f>
        <v>0</v>
      </c>
      <c r="N49" s="39" t="e">
        <f>SUM(K49/(SUM(L49-M49))*4)</f>
        <v>#DIV/0!</v>
      </c>
      <c r="O49"/>
      <c r="P49"/>
      <c r="Q49"/>
      <c r="R49"/>
      <c r="S49"/>
    </row>
    <row r="50" spans="2:19" ht="45" x14ac:dyDescent="0.25">
      <c r="B50" s="161"/>
      <c r="C50" s="42" t="s">
        <v>79</v>
      </c>
      <c r="D50" s="8"/>
      <c r="E50" s="8"/>
      <c r="F50" s="12"/>
      <c r="G50" s="37"/>
      <c r="H50" s="37"/>
      <c r="I50" s="37"/>
      <c r="J50" s="37"/>
      <c r="K50" s="37"/>
      <c r="L50" s="37"/>
      <c r="M50" s="37"/>
      <c r="N50" s="37"/>
      <c r="O50"/>
      <c r="P50"/>
      <c r="Q50"/>
      <c r="R50"/>
      <c r="S50"/>
    </row>
    <row r="51" spans="2:19" ht="45" x14ac:dyDescent="0.25">
      <c r="B51" s="161"/>
      <c r="C51" s="42" t="s">
        <v>74</v>
      </c>
      <c r="D51" s="8"/>
      <c r="E51" s="8"/>
      <c r="F51" s="12"/>
      <c r="G51" s="37"/>
      <c r="H51" s="37"/>
      <c r="I51" s="37"/>
      <c r="J51" s="37"/>
      <c r="K51" s="37"/>
      <c r="L51" s="37"/>
      <c r="M51" s="37"/>
      <c r="N51" s="37"/>
      <c r="O51"/>
      <c r="P51"/>
      <c r="Q51"/>
      <c r="R51"/>
      <c r="S51"/>
    </row>
    <row r="52" spans="2:19" ht="30.75" thickBot="1" x14ac:dyDescent="0.3">
      <c r="B52" s="161"/>
      <c r="C52" s="45" t="s">
        <v>80</v>
      </c>
      <c r="D52" s="15"/>
      <c r="E52" s="15"/>
      <c r="F52" s="16"/>
      <c r="G52" s="37"/>
      <c r="H52" s="37"/>
      <c r="I52" s="37"/>
      <c r="J52" s="37"/>
      <c r="K52" s="37"/>
      <c r="L52" s="37"/>
      <c r="M52" s="37"/>
      <c r="N52" s="37"/>
      <c r="O52"/>
      <c r="P52"/>
      <c r="Q52"/>
      <c r="R52"/>
      <c r="S52"/>
    </row>
    <row r="53" spans="2:19" x14ac:dyDescent="0.25">
      <c r="B53" s="160" t="s">
        <v>81</v>
      </c>
      <c r="C53" s="46" t="s">
        <v>82</v>
      </c>
      <c r="D53" s="17"/>
      <c r="E53" s="17"/>
      <c r="F53" s="18"/>
      <c r="G53" s="37">
        <f>COUNTIF(D53:D60, "Yes.")</f>
        <v>0</v>
      </c>
      <c r="H53" s="37" cm="1">
        <f t="array" ref="H53">+SUMPRODUCT(--ISNUMBER(FIND(".",D53:D60)))</f>
        <v>0</v>
      </c>
      <c r="I53" s="38">
        <f>COUNTIF(D53:D60, "N/A.")</f>
        <v>0</v>
      </c>
      <c r="J53" s="39" t="e">
        <f>SUM(G53/(SUM(H53-I53))*4)</f>
        <v>#DIV/0!</v>
      </c>
      <c r="K53" s="37">
        <f>COUNTIF(E53:E60, "Yes.")</f>
        <v>0</v>
      </c>
      <c r="L53" s="37" cm="1">
        <f t="array" ref="L53">+SUMPRODUCT(--ISNUMBER(FIND(".",E53:E60)))</f>
        <v>0</v>
      </c>
      <c r="M53" s="38">
        <f>COUNTIF(E53:E60, "N/A.")</f>
        <v>0</v>
      </c>
      <c r="N53" s="39" t="e">
        <f>SUM(K53/(SUM(L53-M53))*4)</f>
        <v>#DIV/0!</v>
      </c>
      <c r="O53"/>
      <c r="P53"/>
      <c r="Q53"/>
      <c r="R53"/>
      <c r="S53"/>
    </row>
    <row r="54" spans="2:19" ht="30" x14ac:dyDescent="0.25">
      <c r="B54" s="161"/>
      <c r="C54" s="42" t="s">
        <v>83</v>
      </c>
      <c r="D54" s="8"/>
      <c r="E54" s="8"/>
      <c r="F54" s="12"/>
      <c r="G54" s="37"/>
      <c r="H54" s="37"/>
      <c r="I54" s="37"/>
      <c r="J54" s="37"/>
      <c r="K54" s="37"/>
      <c r="L54" s="37"/>
      <c r="M54" s="37"/>
      <c r="N54" s="37"/>
      <c r="O54"/>
      <c r="P54"/>
      <c r="Q54"/>
      <c r="R54"/>
      <c r="S54"/>
    </row>
    <row r="55" spans="2:19" ht="30" x14ac:dyDescent="0.25">
      <c r="B55" s="161"/>
      <c r="C55" s="42" t="s">
        <v>84</v>
      </c>
      <c r="D55" s="8"/>
      <c r="E55" s="8"/>
      <c r="F55" s="12"/>
      <c r="G55" s="37"/>
      <c r="H55" s="37"/>
      <c r="I55" s="37"/>
      <c r="J55" s="37"/>
      <c r="K55" s="37"/>
      <c r="L55" s="37"/>
      <c r="M55" s="37"/>
      <c r="N55" s="37"/>
      <c r="O55"/>
      <c r="P55"/>
      <c r="Q55"/>
      <c r="R55"/>
      <c r="S55"/>
    </row>
    <row r="56" spans="2:19" ht="45" x14ac:dyDescent="0.25">
      <c r="B56" s="161"/>
      <c r="C56" s="42" t="s">
        <v>85</v>
      </c>
      <c r="D56" s="8"/>
      <c r="E56" s="8"/>
      <c r="F56" s="12"/>
      <c r="G56" s="37"/>
      <c r="H56" s="37"/>
      <c r="I56" s="37"/>
      <c r="J56" s="37"/>
      <c r="K56" s="37"/>
      <c r="L56" s="37"/>
      <c r="M56" s="37"/>
      <c r="N56" s="37"/>
      <c r="O56"/>
      <c r="P56"/>
      <c r="Q56"/>
      <c r="R56"/>
      <c r="S56"/>
    </row>
    <row r="57" spans="2:19" ht="30" x14ac:dyDescent="0.25">
      <c r="B57" s="161"/>
      <c r="C57" s="42" t="s">
        <v>86</v>
      </c>
      <c r="D57" s="8"/>
      <c r="E57" s="8"/>
      <c r="F57" s="12"/>
      <c r="G57" s="37"/>
      <c r="H57" s="37"/>
      <c r="I57" s="37"/>
      <c r="J57" s="37"/>
      <c r="K57" s="37"/>
      <c r="L57" s="37"/>
      <c r="M57" s="37"/>
      <c r="N57" s="37"/>
      <c r="O57"/>
      <c r="P57"/>
      <c r="Q57"/>
      <c r="R57"/>
      <c r="S57"/>
    </row>
    <row r="58" spans="2:19" ht="30" x14ac:dyDescent="0.25">
      <c r="B58" s="161"/>
      <c r="C58" s="42" t="s">
        <v>87</v>
      </c>
      <c r="D58" s="8"/>
      <c r="E58" s="8"/>
      <c r="F58" s="12"/>
      <c r="G58" s="37"/>
      <c r="H58" s="37"/>
      <c r="I58" s="37"/>
      <c r="J58" s="37"/>
      <c r="K58" s="37"/>
      <c r="L58" s="37"/>
      <c r="M58" s="37"/>
      <c r="N58" s="37"/>
      <c r="O58"/>
      <c r="P58"/>
      <c r="Q58"/>
      <c r="R58"/>
      <c r="S58"/>
    </row>
    <row r="59" spans="2:19" ht="45" x14ac:dyDescent="0.25">
      <c r="B59" s="161"/>
      <c r="C59" s="42" t="s">
        <v>74</v>
      </c>
      <c r="D59" s="8"/>
      <c r="E59" s="8"/>
      <c r="F59" s="12"/>
      <c r="G59" s="37"/>
      <c r="H59" s="37"/>
      <c r="I59" s="37"/>
      <c r="J59" s="37"/>
      <c r="K59" s="37"/>
      <c r="L59" s="37"/>
      <c r="M59" s="37"/>
      <c r="N59" s="37"/>
      <c r="O59"/>
      <c r="P59"/>
      <c r="Q59"/>
      <c r="R59"/>
      <c r="S59"/>
    </row>
    <row r="60" spans="2:19" ht="30.75" thickBot="1" x14ac:dyDescent="0.3">
      <c r="B60" s="162"/>
      <c r="C60" s="45" t="s">
        <v>88</v>
      </c>
      <c r="D60" s="15"/>
      <c r="E60" s="15"/>
      <c r="F60" s="16"/>
      <c r="G60" s="37"/>
      <c r="H60" s="37"/>
      <c r="I60" s="37"/>
      <c r="J60" s="37"/>
      <c r="K60" s="37"/>
      <c r="L60" s="37"/>
      <c r="M60" s="37"/>
      <c r="N60" s="37"/>
      <c r="O60"/>
      <c r="P60"/>
      <c r="Q60"/>
      <c r="R60"/>
      <c r="S60"/>
    </row>
    <row r="61" spans="2:19" x14ac:dyDescent="0.25">
      <c r="B61" s="160" t="s">
        <v>89</v>
      </c>
      <c r="C61" s="46" t="s">
        <v>90</v>
      </c>
      <c r="D61" s="17"/>
      <c r="E61" s="17"/>
      <c r="F61" s="18"/>
      <c r="G61" s="37">
        <f>COUNTIF(D61:D65, "Yes.")</f>
        <v>0</v>
      </c>
      <c r="H61" s="37" cm="1">
        <f t="array" ref="H61">+SUMPRODUCT(--ISNUMBER(FIND(".",D61:D65)))</f>
        <v>0</v>
      </c>
      <c r="I61" s="38">
        <f>COUNTIF(D61:D65, "N/A.")</f>
        <v>0</v>
      </c>
      <c r="J61" s="39" t="e">
        <f>SUM(G61/(SUM(H61-I61))*4)</f>
        <v>#DIV/0!</v>
      </c>
      <c r="K61" s="37">
        <f>COUNTIF(E61:E65, "Yes.")</f>
        <v>0</v>
      </c>
      <c r="L61" s="37" cm="1">
        <f t="array" ref="L61">+SUMPRODUCT(--ISNUMBER(FIND(".",E61:E65)))</f>
        <v>0</v>
      </c>
      <c r="M61" s="38">
        <f>COUNTIF(E61:E65, "N/A.")</f>
        <v>0</v>
      </c>
      <c r="N61" s="39" t="e">
        <f>SUM(K61/(SUM(L61-M61))*4)</f>
        <v>#DIV/0!</v>
      </c>
      <c r="O61"/>
      <c r="P61"/>
      <c r="Q61"/>
      <c r="R61"/>
      <c r="S61"/>
    </row>
    <row r="62" spans="2:19" ht="51.75" customHeight="1" x14ac:dyDescent="0.25">
      <c r="B62" s="161"/>
      <c r="C62" s="42" t="s">
        <v>91</v>
      </c>
      <c r="D62" s="8"/>
      <c r="E62" s="8"/>
      <c r="F62" s="12"/>
      <c r="G62" s="37"/>
      <c r="H62" s="37"/>
      <c r="I62" s="37"/>
      <c r="J62" s="37"/>
      <c r="K62" s="37"/>
      <c r="L62" s="37"/>
      <c r="M62" s="37"/>
      <c r="N62" s="37"/>
      <c r="O62"/>
      <c r="P62"/>
      <c r="Q62"/>
      <c r="R62"/>
      <c r="S62"/>
    </row>
    <row r="63" spans="2:19" ht="30" x14ac:dyDescent="0.25">
      <c r="B63" s="161"/>
      <c r="C63" s="42" t="s">
        <v>92</v>
      </c>
      <c r="D63" s="8"/>
      <c r="E63" s="8"/>
      <c r="F63" s="12"/>
      <c r="G63" s="37"/>
      <c r="H63" s="37"/>
      <c r="I63" s="37"/>
      <c r="J63" s="37"/>
      <c r="K63" s="37"/>
      <c r="L63" s="37"/>
      <c r="M63" s="37"/>
      <c r="N63" s="37"/>
      <c r="O63"/>
      <c r="P63"/>
      <c r="Q63"/>
      <c r="R63"/>
      <c r="S63"/>
    </row>
    <row r="64" spans="2:19" ht="60" x14ac:dyDescent="0.25">
      <c r="B64" s="161"/>
      <c r="C64" s="42" t="s">
        <v>93</v>
      </c>
      <c r="D64" s="8"/>
      <c r="E64" s="8"/>
      <c r="F64" s="12"/>
      <c r="G64" s="37"/>
      <c r="H64" s="37"/>
      <c r="I64" s="37"/>
      <c r="J64" s="37"/>
      <c r="K64" s="37"/>
      <c r="L64" s="37"/>
      <c r="M64" s="37"/>
      <c r="N64" s="37"/>
      <c r="O64"/>
      <c r="P64"/>
      <c r="Q64"/>
      <c r="R64"/>
      <c r="S64"/>
    </row>
    <row r="65" spans="2:19" ht="30.75" thickBot="1" x14ac:dyDescent="0.3">
      <c r="B65" s="162"/>
      <c r="C65" s="45" t="s">
        <v>94</v>
      </c>
      <c r="D65" s="15"/>
      <c r="E65" s="15"/>
      <c r="F65" s="16"/>
      <c r="G65" s="37"/>
      <c r="H65" s="37"/>
      <c r="I65" s="37"/>
      <c r="J65" s="37"/>
      <c r="K65" s="37"/>
      <c r="L65" s="37"/>
      <c r="M65" s="37"/>
      <c r="N65" s="37"/>
      <c r="O65"/>
      <c r="P65"/>
      <c r="Q65"/>
      <c r="R65"/>
      <c r="S65"/>
    </row>
    <row r="66" spans="2:19" x14ac:dyDescent="0.25">
      <c r="B66" s="160" t="s">
        <v>95</v>
      </c>
      <c r="C66" s="46" t="s">
        <v>96</v>
      </c>
      <c r="D66" s="17"/>
      <c r="E66" s="17"/>
      <c r="F66" s="18"/>
      <c r="G66" s="37">
        <f>COUNTIF(D66:D68, "Yes.")</f>
        <v>0</v>
      </c>
      <c r="H66" s="37" cm="1">
        <f t="array" ref="H66">+SUMPRODUCT(--ISNUMBER(FIND(".",D66:D68)))</f>
        <v>0</v>
      </c>
      <c r="I66" s="38">
        <f>COUNTIF(D66:D68, "N/A.")</f>
        <v>0</v>
      </c>
      <c r="J66" s="39" t="e">
        <f>SUM(G66/(SUM(H66-I66))*4)</f>
        <v>#DIV/0!</v>
      </c>
      <c r="K66" s="37">
        <f>COUNTIF(E66:E68, "Yes.")</f>
        <v>0</v>
      </c>
      <c r="L66" s="37" cm="1">
        <f t="array" ref="L66">+SUMPRODUCT(--ISNUMBER(FIND(".",E66:E68)))</f>
        <v>0</v>
      </c>
      <c r="M66" s="38">
        <f>COUNTIF(E66:E68, "N/A.")</f>
        <v>0</v>
      </c>
      <c r="N66" s="39" t="e">
        <f>SUM(K66/(SUM(L66-M66))*4)</f>
        <v>#DIV/0!</v>
      </c>
      <c r="O66"/>
      <c r="P66"/>
      <c r="Q66"/>
      <c r="R66"/>
      <c r="S66"/>
    </row>
    <row r="67" spans="2:19" ht="60" x14ac:dyDescent="0.25">
      <c r="B67" s="163"/>
      <c r="C67" s="42" t="s">
        <v>97</v>
      </c>
      <c r="D67" s="8"/>
      <c r="E67" s="8"/>
      <c r="F67" s="12"/>
      <c r="G67" s="37"/>
      <c r="H67" s="37"/>
      <c r="I67" s="38"/>
      <c r="J67" s="39"/>
      <c r="K67" s="37"/>
      <c r="L67" s="37"/>
      <c r="M67" s="38"/>
      <c r="N67" s="39"/>
      <c r="O67"/>
      <c r="P67"/>
      <c r="Q67"/>
      <c r="R67"/>
      <c r="S67"/>
    </row>
    <row r="68" spans="2:19" ht="30.75" thickBot="1" x14ac:dyDescent="0.3">
      <c r="B68" s="161"/>
      <c r="C68" s="45" t="s">
        <v>98</v>
      </c>
      <c r="D68" s="15"/>
      <c r="E68" s="15"/>
      <c r="F68" s="16"/>
      <c r="G68" s="37"/>
      <c r="H68" s="37"/>
      <c r="I68" s="37"/>
      <c r="J68" s="37"/>
      <c r="K68" s="37"/>
      <c r="L68" s="37"/>
      <c r="M68" s="37"/>
      <c r="N68" s="37"/>
      <c r="O68"/>
      <c r="P68"/>
      <c r="Q68"/>
      <c r="R68"/>
      <c r="S68"/>
    </row>
    <row r="69" spans="2:19" ht="31.5" customHeight="1" x14ac:dyDescent="0.25">
      <c r="B69" s="160" t="s">
        <v>99</v>
      </c>
      <c r="C69" s="46" t="s">
        <v>100</v>
      </c>
      <c r="D69" s="17"/>
      <c r="E69" s="17"/>
      <c r="F69" s="18"/>
      <c r="G69" s="37">
        <f>COUNTIF(D69:D72, "Yes.")</f>
        <v>0</v>
      </c>
      <c r="H69" s="37" cm="1">
        <f t="array" ref="H69">+SUMPRODUCT(--ISNUMBER(FIND(".",D69:D72)))</f>
        <v>0</v>
      </c>
      <c r="I69" s="38">
        <f>COUNTIF(D69:D72, "N/A.")</f>
        <v>0</v>
      </c>
      <c r="J69" s="39" t="e">
        <f>SUM(G69/(SUM(H69-I69))*4)</f>
        <v>#DIV/0!</v>
      </c>
      <c r="K69" s="37">
        <f>COUNTIF(E69:E72, "Yes.")</f>
        <v>0</v>
      </c>
      <c r="L69" s="37" cm="1">
        <f t="array" ref="L69">+SUMPRODUCT(--ISNUMBER(FIND(".",E69:E72)))</f>
        <v>0</v>
      </c>
      <c r="M69" s="38">
        <f>COUNTIF(E69:E72, "N/A.")</f>
        <v>0</v>
      </c>
      <c r="N69" s="39" t="e">
        <f>SUM(K69/(SUM(L69-M69))*4)</f>
        <v>#DIV/0!</v>
      </c>
      <c r="O69"/>
      <c r="P69"/>
      <c r="Q69"/>
      <c r="R69"/>
      <c r="S69"/>
    </row>
    <row r="70" spans="2:19" ht="22.5" customHeight="1" x14ac:dyDescent="0.25">
      <c r="B70" s="161"/>
      <c r="C70" s="42" t="s">
        <v>101</v>
      </c>
      <c r="D70" s="8"/>
      <c r="E70" s="8"/>
      <c r="F70" s="12"/>
      <c r="G70" s="37"/>
      <c r="H70" s="37"/>
      <c r="I70" s="37"/>
      <c r="J70" s="37"/>
      <c r="K70" s="37"/>
      <c r="L70" s="37"/>
      <c r="M70" s="37"/>
      <c r="N70" s="37"/>
      <c r="O70"/>
      <c r="P70"/>
      <c r="Q70"/>
      <c r="R70"/>
      <c r="S70"/>
    </row>
    <row r="71" spans="2:19" x14ac:dyDescent="0.25">
      <c r="B71" s="161"/>
      <c r="C71" s="47" t="s">
        <v>102</v>
      </c>
      <c r="D71" s="8"/>
      <c r="E71" s="8"/>
      <c r="F71" s="12"/>
      <c r="G71" s="37"/>
      <c r="H71" s="37"/>
      <c r="I71" s="37"/>
      <c r="J71" s="37"/>
      <c r="K71" s="37"/>
      <c r="L71" s="37"/>
      <c r="M71" s="37"/>
      <c r="N71" s="37"/>
      <c r="O71"/>
      <c r="P71"/>
      <c r="Q71"/>
      <c r="R71"/>
      <c r="S71"/>
    </row>
    <row r="72" spans="2:19" ht="30.75" thickBot="1" x14ac:dyDescent="0.3">
      <c r="B72" s="162"/>
      <c r="C72" s="45" t="s">
        <v>103</v>
      </c>
      <c r="D72" s="15"/>
      <c r="E72" s="15"/>
      <c r="F72" s="16"/>
      <c r="G72" s="37"/>
      <c r="H72" s="37"/>
      <c r="I72" s="37"/>
      <c r="J72" s="37"/>
      <c r="K72" s="37"/>
      <c r="L72" s="37"/>
      <c r="M72" s="37"/>
      <c r="N72" s="37"/>
      <c r="O72"/>
      <c r="P72"/>
      <c r="Q72"/>
      <c r="R72"/>
      <c r="S72"/>
    </row>
    <row r="73" spans="2:19" x14ac:dyDescent="0.25">
      <c r="B73" s="160" t="s">
        <v>104</v>
      </c>
      <c r="C73" s="46" t="s">
        <v>105</v>
      </c>
      <c r="D73" s="17"/>
      <c r="E73" s="17"/>
      <c r="F73" s="18"/>
      <c r="G73" s="37">
        <f>COUNTIF(D73:D76, "Yes.")</f>
        <v>0</v>
      </c>
      <c r="H73" s="37" cm="1">
        <f t="array" ref="H73">+SUMPRODUCT(--ISNUMBER(FIND(".",D73:D76)))</f>
        <v>0</v>
      </c>
      <c r="I73" s="38">
        <f>COUNTIF(D73:D76, "N/A.")</f>
        <v>0</v>
      </c>
      <c r="J73" s="39" t="e">
        <f>SUM(G73/(SUM(H73-I73))*4)</f>
        <v>#DIV/0!</v>
      </c>
      <c r="K73" s="37">
        <f>COUNTIF(E73:E76, "Yes.")</f>
        <v>0</v>
      </c>
      <c r="L73" s="37" cm="1">
        <f t="array" ref="L73">+SUMPRODUCT(--ISNUMBER(FIND(".",E73:E76)))</f>
        <v>0</v>
      </c>
      <c r="M73" s="38">
        <f>COUNTIF(E73:E76, "N/A.")</f>
        <v>0</v>
      </c>
      <c r="N73" s="39" t="e">
        <f>SUM(K73/(SUM(L73-M73))*4)</f>
        <v>#DIV/0!</v>
      </c>
      <c r="O73"/>
      <c r="P73"/>
      <c r="Q73"/>
      <c r="R73"/>
      <c r="S73"/>
    </row>
    <row r="74" spans="2:19" ht="37.5" customHeight="1" x14ac:dyDescent="0.25">
      <c r="B74" s="163"/>
      <c r="C74" s="42" t="s">
        <v>106</v>
      </c>
      <c r="D74" s="8"/>
      <c r="E74" s="17"/>
      <c r="F74" s="12"/>
      <c r="G74" s="37"/>
      <c r="H74" s="37"/>
      <c r="I74" s="38"/>
      <c r="J74" s="39"/>
      <c r="K74" s="37"/>
      <c r="L74" s="37"/>
      <c r="M74" s="38"/>
      <c r="N74" s="39"/>
      <c r="O74"/>
      <c r="P74"/>
      <c r="Q74"/>
      <c r="R74"/>
      <c r="S74"/>
    </row>
    <row r="75" spans="2:19" ht="30" x14ac:dyDescent="0.25">
      <c r="B75" s="163"/>
      <c r="C75" s="42" t="s">
        <v>107</v>
      </c>
      <c r="D75" s="8"/>
      <c r="E75" s="17"/>
      <c r="F75" s="12"/>
      <c r="G75" s="37"/>
      <c r="H75" s="37"/>
      <c r="I75" s="38"/>
      <c r="J75" s="39"/>
      <c r="K75" s="37"/>
      <c r="L75" s="37"/>
      <c r="M75" s="38"/>
      <c r="N75" s="39"/>
      <c r="O75"/>
      <c r="P75"/>
      <c r="Q75"/>
      <c r="R75"/>
      <c r="S75"/>
    </row>
    <row r="76" spans="2:19" ht="30.75" thickBot="1" x14ac:dyDescent="0.3">
      <c r="B76" s="163"/>
      <c r="C76" s="45" t="s">
        <v>108</v>
      </c>
      <c r="D76" s="15"/>
      <c r="E76" s="15"/>
      <c r="F76" s="16"/>
      <c r="G76" s="40"/>
      <c r="H76" s="40"/>
      <c r="I76" s="40"/>
      <c r="J76" s="40"/>
      <c r="K76" s="40"/>
      <c r="L76" s="40"/>
      <c r="M76" s="40"/>
      <c r="N76" s="40"/>
      <c r="O76"/>
      <c r="P76"/>
      <c r="Q76"/>
      <c r="R76"/>
      <c r="S76"/>
    </row>
    <row r="77" spans="2:19" x14ac:dyDescent="0.25">
      <c r="B77" s="5"/>
      <c r="G77"/>
      <c r="H77"/>
      <c r="I77"/>
      <c r="J77"/>
      <c r="K77"/>
      <c r="L77"/>
      <c r="M77"/>
      <c r="N77"/>
      <c r="O77"/>
      <c r="P77"/>
      <c r="Q77"/>
    </row>
    <row r="78" spans="2:19" x14ac:dyDescent="0.25">
      <c r="G78"/>
      <c r="H78"/>
      <c r="I78"/>
      <c r="J78"/>
      <c r="K78"/>
      <c r="L78"/>
      <c r="M78"/>
      <c r="N78"/>
      <c r="O78"/>
      <c r="P78"/>
      <c r="Q78"/>
    </row>
    <row r="79" spans="2:19" x14ac:dyDescent="0.25">
      <c r="G79"/>
      <c r="H79"/>
      <c r="I79"/>
      <c r="J79"/>
      <c r="K79"/>
      <c r="L79"/>
      <c r="M79"/>
      <c r="N79"/>
      <c r="O79"/>
      <c r="P79"/>
      <c r="Q79"/>
    </row>
  </sheetData>
  <sheetProtection algorithmName="SHA-512" hashValue="iW9ImAYf1FmhRLyYu/rJyKphDHWtlx0Ko9kx3JnhHH/hMRN30H3emYEk63BY3I4JTwCpwsQigyzDJHt9fyZJRA==" saltValue="2OwBtaMs3jV5VkqawU56rQ==" spinCount="100000" sheet="1" selectLockedCells="1"/>
  <mergeCells count="23">
    <mergeCell ref="B26:B29"/>
    <mergeCell ref="B30:B35"/>
    <mergeCell ref="B36:B42"/>
    <mergeCell ref="D4:E4"/>
    <mergeCell ref="D3:E3"/>
    <mergeCell ref="B8:B9"/>
    <mergeCell ref="C8:C9"/>
    <mergeCell ref="D8:E9"/>
    <mergeCell ref="D6:E6"/>
    <mergeCell ref="D5:E5"/>
    <mergeCell ref="B2:B6"/>
    <mergeCell ref="D2:F2"/>
    <mergeCell ref="C3:C6"/>
    <mergeCell ref="B12:B18"/>
    <mergeCell ref="B19:B25"/>
    <mergeCell ref="F8:F9"/>
    <mergeCell ref="B69:B72"/>
    <mergeCell ref="B73:B76"/>
    <mergeCell ref="B49:B52"/>
    <mergeCell ref="B53:B60"/>
    <mergeCell ref="B43:B48"/>
    <mergeCell ref="B61:B65"/>
    <mergeCell ref="B66:B68"/>
  </mergeCells>
  <pageMargins left="0.7" right="0.7" top="0.75" bottom="0.75" header="0.3" footer="0.3"/>
  <pageSetup paperSize="9" scale="3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EA5AAC-6165-482F-9D3F-928E4CAB1BA3}">
          <x14:formula1>
            <xm:f>Lookup!$C$6:$C$8</xm:f>
          </x14:formula1>
          <xm:sqref>D12:E76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A2AFC-1198-4602-A3B7-260629FFCD98}">
  <sheetPr codeName="Sheet1">
    <pageSetUpPr fitToPage="1"/>
  </sheetPr>
  <dimension ref="B1:Q64"/>
  <sheetViews>
    <sheetView showGridLines="0" topLeftCell="A6" zoomScaleNormal="100" workbookViewId="0">
      <selection activeCell="D13" sqref="D13"/>
    </sheetView>
  </sheetViews>
  <sheetFormatPr defaultColWidth="9.140625" defaultRowHeight="15" x14ac:dyDescent="0.25"/>
  <cols>
    <col min="1" max="1" width="2.7109375" style="1" customWidth="1"/>
    <col min="2" max="2" width="16.140625" style="1" customWidth="1"/>
    <col min="3" max="3" width="73.42578125" style="1" customWidth="1"/>
    <col min="4" max="5" width="13" style="1" customWidth="1"/>
    <col min="6" max="6" width="48.140625" style="1" customWidth="1"/>
    <col min="7" max="16384" width="9.140625" style="1"/>
  </cols>
  <sheetData>
    <row r="1" spans="2:17" ht="15.75" thickBot="1" x14ac:dyDescent="0.3">
      <c r="B1"/>
      <c r="C1"/>
      <c r="D1"/>
      <c r="E1"/>
      <c r="F1"/>
      <c r="G1"/>
      <c r="H1"/>
      <c r="I1"/>
      <c r="J1"/>
      <c r="K1"/>
      <c r="L1"/>
      <c r="M1"/>
      <c r="N1"/>
      <c r="O1"/>
      <c r="P1"/>
      <c r="Q1"/>
    </row>
    <row r="2" spans="2:17" ht="15.75" thickBot="1" x14ac:dyDescent="0.3">
      <c r="B2" s="148"/>
      <c r="C2" s="24" t="s">
        <v>0</v>
      </c>
      <c r="D2" s="124" t="s">
        <v>1</v>
      </c>
      <c r="E2" s="125"/>
      <c r="F2" s="126"/>
      <c r="G2" s="58"/>
      <c r="H2"/>
      <c r="I2"/>
      <c r="J2"/>
      <c r="K2"/>
      <c r="L2"/>
      <c r="M2"/>
      <c r="N2"/>
      <c r="O2"/>
      <c r="P2"/>
      <c r="Q2"/>
    </row>
    <row r="3" spans="2:17" ht="15.75" thickBot="1" x14ac:dyDescent="0.3">
      <c r="B3" s="149"/>
      <c r="C3" s="167" t="s">
        <v>2</v>
      </c>
      <c r="D3" s="129" t="s">
        <v>3</v>
      </c>
      <c r="E3" s="130"/>
      <c r="F3" s="20">
        <v>45588</v>
      </c>
      <c r="G3" s="26"/>
      <c r="H3"/>
      <c r="I3"/>
      <c r="J3"/>
      <c r="K3"/>
      <c r="L3"/>
      <c r="M3"/>
      <c r="N3"/>
      <c r="O3"/>
      <c r="P3"/>
      <c r="Q3"/>
    </row>
    <row r="4" spans="2:17" ht="15.75" thickBot="1" x14ac:dyDescent="0.3">
      <c r="B4" s="149"/>
      <c r="C4" s="168"/>
      <c r="D4" s="129" t="s">
        <v>4</v>
      </c>
      <c r="E4" s="164"/>
      <c r="F4" s="22" t="s">
        <v>5</v>
      </c>
      <c r="G4"/>
      <c r="H4"/>
      <c r="I4"/>
      <c r="J4"/>
      <c r="K4"/>
      <c r="L4"/>
      <c r="M4"/>
      <c r="N4"/>
      <c r="O4"/>
      <c r="P4"/>
      <c r="Q4"/>
    </row>
    <row r="5" spans="2:17" ht="15.75" thickBot="1" x14ac:dyDescent="0.3">
      <c r="B5" s="149"/>
      <c r="C5" s="168"/>
      <c r="D5" s="129" t="s">
        <v>6</v>
      </c>
      <c r="E5" s="164"/>
      <c r="F5" s="27" t="s">
        <v>7</v>
      </c>
      <c r="G5"/>
      <c r="H5"/>
      <c r="I5"/>
      <c r="J5"/>
      <c r="K5"/>
      <c r="L5"/>
      <c r="M5"/>
      <c r="N5"/>
      <c r="O5"/>
      <c r="P5"/>
      <c r="Q5"/>
    </row>
    <row r="6" spans="2:17" ht="15" customHeight="1" thickBot="1" x14ac:dyDescent="0.3">
      <c r="B6" s="149"/>
      <c r="C6" s="168"/>
      <c r="D6" s="129" t="s">
        <v>8</v>
      </c>
      <c r="E6" s="164"/>
      <c r="F6" s="28" t="s">
        <v>9</v>
      </c>
      <c r="G6" s="26"/>
      <c r="H6"/>
      <c r="I6"/>
      <c r="J6"/>
      <c r="K6"/>
      <c r="L6"/>
      <c r="M6"/>
      <c r="N6"/>
      <c r="O6"/>
      <c r="P6"/>
      <c r="Q6"/>
    </row>
    <row r="7" spans="2:17" ht="15" customHeight="1" thickBot="1" x14ac:dyDescent="0.3">
      <c r="B7" s="29"/>
      <c r="C7" s="30"/>
      <c r="D7" s="31"/>
      <c r="E7" s="31"/>
      <c r="F7" s="32"/>
      <c r="G7"/>
      <c r="H7"/>
      <c r="I7"/>
      <c r="J7"/>
      <c r="K7"/>
      <c r="L7"/>
      <c r="M7"/>
      <c r="N7"/>
      <c r="O7"/>
      <c r="P7"/>
      <c r="Q7"/>
    </row>
    <row r="8" spans="2:17" ht="15" customHeight="1" x14ac:dyDescent="0.25">
      <c r="B8" s="95" t="s">
        <v>11</v>
      </c>
      <c r="C8" s="165" t="str">
        <f>Introduction!C12</f>
        <v>Name</v>
      </c>
      <c r="D8" s="95" t="s">
        <v>12</v>
      </c>
      <c r="E8" s="96"/>
      <c r="F8" s="169" t="str">
        <f>Introduction!F12</f>
        <v>System Name</v>
      </c>
      <c r="G8"/>
      <c r="H8"/>
      <c r="I8"/>
      <c r="J8"/>
      <c r="K8"/>
      <c r="L8"/>
      <c r="M8"/>
      <c r="N8"/>
      <c r="O8"/>
      <c r="P8"/>
      <c r="Q8"/>
    </row>
    <row r="9" spans="2:17" ht="15" customHeight="1" thickBot="1" x14ac:dyDescent="0.3">
      <c r="B9" s="98"/>
      <c r="C9" s="166"/>
      <c r="D9" s="98"/>
      <c r="E9" s="99"/>
      <c r="F9" s="170"/>
      <c r="G9"/>
      <c r="H9"/>
      <c r="I9"/>
      <c r="J9"/>
      <c r="K9"/>
      <c r="L9"/>
      <c r="M9"/>
      <c r="N9"/>
      <c r="O9"/>
      <c r="P9"/>
      <c r="Q9"/>
    </row>
    <row r="10" spans="2:17" ht="15" customHeight="1" x14ac:dyDescent="0.25">
      <c r="B10" s="33"/>
      <c r="C10" s="21"/>
      <c r="D10" s="34"/>
      <c r="E10" s="34"/>
      <c r="F10" s="35"/>
      <c r="G10"/>
      <c r="H10"/>
      <c r="I10"/>
      <c r="J10"/>
      <c r="K10"/>
      <c r="L10"/>
      <c r="M10"/>
      <c r="N10"/>
      <c r="O10"/>
      <c r="P10"/>
      <c r="Q10"/>
    </row>
    <row r="11" spans="2:17" ht="34.5" customHeight="1" thickBot="1" x14ac:dyDescent="0.3">
      <c r="B11" s="41" t="s">
        <v>31</v>
      </c>
      <c r="C11" s="41" t="s">
        <v>32</v>
      </c>
      <c r="D11" s="59" t="s">
        <v>33</v>
      </c>
      <c r="E11" s="60" t="s">
        <v>34</v>
      </c>
      <c r="F11" s="41" t="s">
        <v>35</v>
      </c>
      <c r="G11" s="36">
        <f>COUNTIF(D11:D63, "Yes.")</f>
        <v>0</v>
      </c>
      <c r="H11" s="37" cm="1">
        <f t="array" ref="H11">+SUMPRODUCT(--ISNUMBER(FIND(".",D11:D63)))</f>
        <v>0</v>
      </c>
      <c r="I11" s="38">
        <f>COUNTIF(D11:D63, "N/A.")</f>
        <v>0</v>
      </c>
      <c r="J11" s="39" t="e">
        <f>SUM(G11/(SUM(H11-I11))*4)</f>
        <v>#DIV/0!</v>
      </c>
      <c r="K11" s="37">
        <f>COUNTIF(E11:E63, "Yes.")</f>
        <v>0</v>
      </c>
      <c r="L11" s="37" cm="1">
        <f t="array" ref="L11">+SUMPRODUCT(--ISNUMBER(FIND(".",E11:E63)))</f>
        <v>0</v>
      </c>
      <c r="M11" s="38">
        <f>COUNTIF(E11:E63, "N/A.")</f>
        <v>0</v>
      </c>
      <c r="N11" s="39" t="e">
        <f>SUM(K11/(SUM(L11-M11))*4)</f>
        <v>#DIV/0!</v>
      </c>
      <c r="O11"/>
      <c r="P11"/>
      <c r="Q11"/>
    </row>
    <row r="12" spans="2:17" x14ac:dyDescent="0.25">
      <c r="B12" s="160" t="s">
        <v>109</v>
      </c>
      <c r="C12" s="61" t="s">
        <v>110</v>
      </c>
      <c r="D12" s="8"/>
      <c r="E12" s="8"/>
      <c r="F12" s="12"/>
      <c r="G12" s="37">
        <f>COUNTIF(D12:D22, "Yes.")</f>
        <v>0</v>
      </c>
      <c r="H12" s="37" cm="1">
        <f t="array" ref="H12">+SUMPRODUCT(--ISNUMBER(FIND(".",D12:D22)))</f>
        <v>0</v>
      </c>
      <c r="I12" s="38">
        <f>COUNTIF(D12:D22, "N/A.")</f>
        <v>0</v>
      </c>
      <c r="J12" s="39" t="e">
        <f>SUM(G12/(SUM(H12-I12))*4)</f>
        <v>#DIV/0!</v>
      </c>
      <c r="K12" s="37">
        <f>COUNTIF(E12:E22, "Yes.")</f>
        <v>0</v>
      </c>
      <c r="L12" s="37" cm="1">
        <f t="array" ref="L12">+SUMPRODUCT(--ISNUMBER(FIND(".",E12:E22)))</f>
        <v>0</v>
      </c>
      <c r="M12" s="38">
        <f>COUNTIF(E12:E22, "N/A.")</f>
        <v>0</v>
      </c>
      <c r="N12" s="39" t="e">
        <f>SUM(K12/(SUM(L12-M12))*4)</f>
        <v>#DIV/0!</v>
      </c>
      <c r="O12"/>
      <c r="P12"/>
      <c r="Q12"/>
    </row>
    <row r="13" spans="2:17" ht="30" x14ac:dyDescent="0.25">
      <c r="B13" s="161"/>
      <c r="C13" s="61" t="s">
        <v>111</v>
      </c>
      <c r="D13" s="8"/>
      <c r="E13" s="8"/>
      <c r="F13" s="12"/>
      <c r="G13" s="38"/>
      <c r="H13" s="37"/>
      <c r="I13" s="37"/>
      <c r="J13" s="37"/>
      <c r="K13" s="38"/>
      <c r="L13" s="37"/>
      <c r="M13" s="37"/>
      <c r="N13" s="37"/>
      <c r="O13"/>
      <c r="P13"/>
      <c r="Q13"/>
    </row>
    <row r="14" spans="2:17" ht="30" x14ac:dyDescent="0.25">
      <c r="B14" s="161"/>
      <c r="C14" s="61" t="s">
        <v>112</v>
      </c>
      <c r="D14" s="8"/>
      <c r="E14" s="8"/>
      <c r="F14" s="12"/>
      <c r="G14" s="38"/>
      <c r="H14" s="37"/>
      <c r="I14" s="37"/>
      <c r="J14" s="37"/>
      <c r="K14" s="38"/>
      <c r="L14" s="37"/>
      <c r="M14" s="37"/>
      <c r="N14" s="37"/>
      <c r="O14"/>
      <c r="P14"/>
      <c r="Q14"/>
    </row>
    <row r="15" spans="2:17" ht="30" x14ac:dyDescent="0.25">
      <c r="B15" s="161"/>
      <c r="C15" s="61" t="s">
        <v>113</v>
      </c>
      <c r="D15" s="8"/>
      <c r="E15" s="8"/>
      <c r="F15" s="12"/>
      <c r="G15" s="38"/>
      <c r="H15" s="37"/>
      <c r="I15" s="37"/>
      <c r="J15" s="37"/>
      <c r="K15" s="38"/>
      <c r="L15" s="37"/>
      <c r="M15" s="37"/>
      <c r="N15" s="37"/>
      <c r="O15"/>
      <c r="P15"/>
      <c r="Q15"/>
    </row>
    <row r="16" spans="2:17" ht="30" x14ac:dyDescent="0.25">
      <c r="B16" s="161"/>
      <c r="C16" s="61" t="s">
        <v>114</v>
      </c>
      <c r="D16" s="8"/>
      <c r="E16" s="8"/>
      <c r="F16" s="12"/>
      <c r="G16" s="38"/>
      <c r="H16" s="37"/>
      <c r="I16" s="37"/>
      <c r="J16" s="37"/>
      <c r="K16" s="38"/>
      <c r="L16" s="37"/>
      <c r="M16" s="37"/>
      <c r="N16" s="37"/>
      <c r="O16"/>
      <c r="P16"/>
      <c r="Q16"/>
    </row>
    <row r="17" spans="2:17" ht="30" x14ac:dyDescent="0.25">
      <c r="B17" s="161"/>
      <c r="C17" s="61" t="s">
        <v>115</v>
      </c>
      <c r="D17" s="8"/>
      <c r="E17" s="8"/>
      <c r="F17" s="12"/>
      <c r="G17" s="38"/>
      <c r="H17" s="37"/>
      <c r="I17" s="37"/>
      <c r="J17" s="37"/>
      <c r="K17" s="38"/>
      <c r="L17" s="37"/>
      <c r="M17" s="37"/>
      <c r="N17" s="37"/>
      <c r="O17"/>
      <c r="P17"/>
      <c r="Q17"/>
    </row>
    <row r="18" spans="2:17" ht="45" x14ac:dyDescent="0.25">
      <c r="B18" s="161"/>
      <c r="C18" s="61" t="s">
        <v>116</v>
      </c>
      <c r="D18" s="8"/>
      <c r="E18" s="8"/>
      <c r="F18" s="12"/>
      <c r="G18" s="38"/>
      <c r="H18" s="37"/>
      <c r="I18" s="37"/>
      <c r="J18" s="37"/>
      <c r="K18" s="38"/>
      <c r="L18" s="37"/>
      <c r="M18" s="37"/>
      <c r="N18" s="37"/>
      <c r="O18"/>
      <c r="P18"/>
      <c r="Q18"/>
    </row>
    <row r="19" spans="2:17" ht="30" x14ac:dyDescent="0.25">
      <c r="B19" s="161"/>
      <c r="C19" s="61" t="s">
        <v>117</v>
      </c>
      <c r="D19" s="8"/>
      <c r="E19" s="8"/>
      <c r="F19" s="12"/>
      <c r="G19" s="38"/>
      <c r="H19" s="37"/>
      <c r="I19" s="37"/>
      <c r="J19" s="37"/>
      <c r="K19" s="38"/>
      <c r="L19" s="37"/>
      <c r="M19" s="37"/>
      <c r="N19" s="37"/>
      <c r="O19"/>
      <c r="P19"/>
      <c r="Q19"/>
    </row>
    <row r="20" spans="2:17" ht="30" x14ac:dyDescent="0.25">
      <c r="B20" s="161"/>
      <c r="C20" s="61" t="s">
        <v>118</v>
      </c>
      <c r="D20" s="8"/>
      <c r="E20" s="8"/>
      <c r="F20" s="12"/>
      <c r="G20" s="38"/>
      <c r="H20" s="37"/>
      <c r="I20" s="37"/>
      <c r="J20" s="37"/>
      <c r="K20" s="38"/>
      <c r="L20" s="37"/>
      <c r="M20" s="37"/>
      <c r="N20" s="37"/>
      <c r="O20"/>
      <c r="P20"/>
      <c r="Q20"/>
    </row>
    <row r="21" spans="2:17" ht="30" x14ac:dyDescent="0.25">
      <c r="B21" s="161"/>
      <c r="C21" s="61" t="s">
        <v>119</v>
      </c>
      <c r="D21" s="8"/>
      <c r="E21" s="8"/>
      <c r="F21" s="12"/>
      <c r="G21" s="38"/>
      <c r="H21" s="37"/>
      <c r="I21" s="37"/>
      <c r="J21" s="37"/>
      <c r="K21" s="38"/>
      <c r="L21" s="37"/>
      <c r="M21" s="37"/>
      <c r="N21" s="37"/>
      <c r="O21"/>
      <c r="P21"/>
      <c r="Q21"/>
    </row>
    <row r="22" spans="2:17" ht="36.75" customHeight="1" thickBot="1" x14ac:dyDescent="0.3">
      <c r="B22" s="161"/>
      <c r="C22" s="62" t="s">
        <v>120</v>
      </c>
      <c r="D22" s="15"/>
      <c r="E22" s="15"/>
      <c r="F22" s="16"/>
      <c r="G22" s="38"/>
      <c r="H22" s="37"/>
      <c r="I22" s="37"/>
      <c r="J22" s="37"/>
      <c r="K22" s="38"/>
      <c r="L22" s="37"/>
      <c r="M22" s="37"/>
      <c r="N22" s="37"/>
      <c r="O22"/>
      <c r="P22"/>
      <c r="Q22"/>
    </row>
    <row r="23" spans="2:17" ht="30" x14ac:dyDescent="0.25">
      <c r="B23" s="160" t="s">
        <v>121</v>
      </c>
      <c r="C23" s="63" t="s">
        <v>122</v>
      </c>
      <c r="D23" s="17"/>
      <c r="E23" s="17"/>
      <c r="F23" s="18"/>
      <c r="G23" s="37">
        <f>COUNTIF(D23:D32, "Yes.")</f>
        <v>0</v>
      </c>
      <c r="H23" s="37" cm="1">
        <f t="array" ref="H23">+SUMPRODUCT(--ISNUMBER(FIND(".",D23:D32)))</f>
        <v>0</v>
      </c>
      <c r="I23" s="38">
        <f>COUNTIF(D23:D32, "N/A.")</f>
        <v>0</v>
      </c>
      <c r="J23" s="39" t="e">
        <f>SUM(G23/(SUM(H23-I23))*4)</f>
        <v>#DIV/0!</v>
      </c>
      <c r="K23" s="37">
        <f>COUNTIF(E23:E32, "Yes.")</f>
        <v>0</v>
      </c>
      <c r="L23" s="37" cm="1">
        <f t="array" ref="L23">+SUMPRODUCT(--ISNUMBER(FIND(".",E23:E32)))</f>
        <v>0</v>
      </c>
      <c r="M23" s="38">
        <f>COUNTIF(E23:E32, "N/A.")</f>
        <v>0</v>
      </c>
      <c r="N23" s="39" t="e">
        <f>SUM(K23/(SUM(L23-M23))*4)</f>
        <v>#DIV/0!</v>
      </c>
      <c r="O23"/>
      <c r="P23"/>
      <c r="Q23"/>
    </row>
    <row r="24" spans="2:17" x14ac:dyDescent="0.25">
      <c r="B24" s="161"/>
      <c r="C24" s="61" t="s">
        <v>123</v>
      </c>
      <c r="D24" s="8"/>
      <c r="E24" s="8"/>
      <c r="F24" s="12"/>
      <c r="G24" s="37"/>
      <c r="H24" s="37"/>
      <c r="I24" s="37"/>
      <c r="J24" s="37"/>
      <c r="K24" s="37"/>
      <c r="L24" s="37"/>
      <c r="M24" s="37"/>
      <c r="N24" s="37"/>
      <c r="O24"/>
      <c r="P24"/>
      <c r="Q24"/>
    </row>
    <row r="25" spans="2:17" x14ac:dyDescent="0.25">
      <c r="B25" s="161"/>
      <c r="C25" s="61" t="s">
        <v>124</v>
      </c>
      <c r="D25" s="8"/>
      <c r="E25" s="8"/>
      <c r="F25" s="12"/>
      <c r="G25" s="37"/>
      <c r="H25" s="37"/>
      <c r="I25" s="37"/>
      <c r="J25" s="37"/>
      <c r="K25" s="37"/>
      <c r="L25" s="37"/>
      <c r="M25" s="37"/>
      <c r="N25" s="37"/>
      <c r="O25"/>
      <c r="P25"/>
      <c r="Q25"/>
    </row>
    <row r="26" spans="2:17" ht="30" x14ac:dyDescent="0.25">
      <c r="B26" s="161"/>
      <c r="C26" s="61" t="s">
        <v>125</v>
      </c>
      <c r="D26" s="8"/>
      <c r="E26" s="8"/>
      <c r="F26" s="12"/>
      <c r="G26" s="37"/>
      <c r="H26" s="37"/>
      <c r="I26" s="37"/>
      <c r="J26" s="37"/>
      <c r="K26" s="37"/>
      <c r="L26" s="37"/>
      <c r="M26" s="37"/>
      <c r="N26" s="37"/>
      <c r="O26"/>
      <c r="P26"/>
      <c r="Q26"/>
    </row>
    <row r="27" spans="2:17" ht="21" customHeight="1" x14ac:dyDescent="0.25">
      <c r="B27" s="161"/>
      <c r="C27" s="61" t="s">
        <v>126</v>
      </c>
      <c r="D27" s="8"/>
      <c r="E27" s="8"/>
      <c r="F27" s="12"/>
      <c r="G27" s="37"/>
      <c r="H27" s="37"/>
      <c r="I27" s="37"/>
      <c r="J27" s="37"/>
      <c r="K27" s="37"/>
      <c r="L27" s="37"/>
      <c r="M27" s="37"/>
      <c r="N27" s="37"/>
      <c r="O27"/>
      <c r="P27"/>
      <c r="Q27"/>
    </row>
    <row r="28" spans="2:17" ht="21" customHeight="1" x14ac:dyDescent="0.25">
      <c r="B28" s="161"/>
      <c r="C28" s="61" t="s">
        <v>127</v>
      </c>
      <c r="D28" s="8"/>
      <c r="E28" s="8"/>
      <c r="F28" s="12"/>
      <c r="G28" s="37"/>
      <c r="H28" s="37"/>
      <c r="I28" s="37"/>
      <c r="J28" s="37"/>
      <c r="K28" s="37"/>
      <c r="L28" s="37"/>
      <c r="M28" s="37"/>
      <c r="N28" s="37"/>
      <c r="O28"/>
      <c r="P28"/>
      <c r="Q28"/>
    </row>
    <row r="29" spans="2:17" ht="30" x14ac:dyDescent="0.25">
      <c r="B29" s="161"/>
      <c r="C29" s="61" t="s">
        <v>128</v>
      </c>
      <c r="D29" s="8"/>
      <c r="E29" s="8"/>
      <c r="F29" s="12"/>
      <c r="G29" s="37"/>
      <c r="H29" s="37"/>
      <c r="I29" s="37"/>
      <c r="J29" s="37"/>
      <c r="K29" s="37"/>
      <c r="L29" s="37"/>
      <c r="M29" s="37"/>
      <c r="N29" s="37"/>
      <c r="O29"/>
      <c r="P29"/>
      <c r="Q29"/>
    </row>
    <row r="30" spans="2:17" ht="30" x14ac:dyDescent="0.25">
      <c r="B30" s="161"/>
      <c r="C30" s="61" t="s">
        <v>129</v>
      </c>
      <c r="D30" s="8"/>
      <c r="E30" s="8"/>
      <c r="F30" s="12"/>
      <c r="G30" s="37"/>
      <c r="H30" s="37"/>
      <c r="I30" s="37"/>
      <c r="J30" s="37"/>
      <c r="K30" s="37"/>
      <c r="L30" s="37"/>
      <c r="M30" s="37"/>
      <c r="N30" s="37"/>
      <c r="O30"/>
      <c r="P30"/>
      <c r="Q30"/>
    </row>
    <row r="31" spans="2:17" ht="45" x14ac:dyDescent="0.25">
      <c r="B31" s="161"/>
      <c r="C31" s="61" t="s">
        <v>130</v>
      </c>
      <c r="D31" s="8"/>
      <c r="E31" s="8"/>
      <c r="F31" s="12"/>
      <c r="G31" s="37"/>
      <c r="H31" s="37"/>
      <c r="I31" s="37"/>
      <c r="J31" s="37"/>
      <c r="K31" s="37"/>
      <c r="L31" s="37"/>
      <c r="M31" s="37"/>
      <c r="N31" s="37"/>
      <c r="O31"/>
      <c r="P31"/>
      <c r="Q31"/>
    </row>
    <row r="32" spans="2:17" ht="15.75" thickBot="1" x14ac:dyDescent="0.3">
      <c r="B32" s="162"/>
      <c r="C32" s="62" t="s">
        <v>131</v>
      </c>
      <c r="D32" s="15"/>
      <c r="E32" s="15"/>
      <c r="F32" s="16"/>
      <c r="G32" s="37"/>
      <c r="H32" s="37"/>
      <c r="I32" s="37"/>
      <c r="J32" s="37"/>
      <c r="K32" s="37"/>
      <c r="L32" s="37"/>
      <c r="M32" s="37"/>
      <c r="N32" s="37"/>
      <c r="O32"/>
      <c r="P32"/>
      <c r="Q32"/>
    </row>
    <row r="33" spans="2:17" ht="30" x14ac:dyDescent="0.25">
      <c r="B33" s="160" t="s">
        <v>132</v>
      </c>
      <c r="C33" s="63" t="s">
        <v>133</v>
      </c>
      <c r="D33" s="17"/>
      <c r="E33" s="17"/>
      <c r="F33" s="18"/>
      <c r="G33" s="37">
        <f>COUNTIF(D33:D39, "Yes.")</f>
        <v>0</v>
      </c>
      <c r="H33" s="37" cm="1">
        <f t="array" ref="H33">+SUMPRODUCT(--ISNUMBER(FIND(".",D33:D39)))</f>
        <v>0</v>
      </c>
      <c r="I33" s="38">
        <f>COUNTIF(D33:D39, "N/A.")</f>
        <v>0</v>
      </c>
      <c r="J33" s="39" t="e">
        <f>SUM(G33/(SUM(H33-I33))*4)</f>
        <v>#DIV/0!</v>
      </c>
      <c r="K33" s="37">
        <f>COUNTIF(E33:E39, "Yes.")</f>
        <v>0</v>
      </c>
      <c r="L33" s="37" cm="1">
        <f t="array" ref="L33">+SUMPRODUCT(--ISNUMBER(FIND(".",E33:E39)))</f>
        <v>0</v>
      </c>
      <c r="M33" s="38">
        <f>COUNTIF(E33:E39, "N/A.")</f>
        <v>0</v>
      </c>
      <c r="N33" s="39" t="e">
        <f>SUM(K33/(SUM(L33-M33))*4)</f>
        <v>#DIV/0!</v>
      </c>
      <c r="O33"/>
      <c r="P33"/>
      <c r="Q33"/>
    </row>
    <row r="34" spans="2:17" ht="30" x14ac:dyDescent="0.25">
      <c r="B34" s="163"/>
      <c r="C34" s="61" t="s">
        <v>134</v>
      </c>
      <c r="D34" s="8"/>
      <c r="E34" s="8"/>
      <c r="F34" s="12"/>
      <c r="G34" s="37"/>
      <c r="H34" s="37"/>
      <c r="I34" s="37"/>
      <c r="J34" s="37"/>
      <c r="K34" s="37"/>
      <c r="L34" s="37"/>
      <c r="M34" s="37"/>
      <c r="N34" s="37"/>
      <c r="O34"/>
      <c r="P34"/>
      <c r="Q34"/>
    </row>
    <row r="35" spans="2:17" ht="30" x14ac:dyDescent="0.25">
      <c r="B35" s="161"/>
      <c r="C35" s="61" t="s">
        <v>135</v>
      </c>
      <c r="D35" s="8"/>
      <c r="E35" s="8"/>
      <c r="F35" s="12"/>
      <c r="G35" s="37"/>
      <c r="H35" s="37"/>
      <c r="I35" s="37"/>
      <c r="J35" s="37"/>
      <c r="K35" s="37"/>
      <c r="L35" s="37"/>
      <c r="M35" s="37"/>
      <c r="N35" s="37"/>
      <c r="O35"/>
      <c r="P35"/>
      <c r="Q35"/>
    </row>
    <row r="36" spans="2:17" ht="30" x14ac:dyDescent="0.25">
      <c r="B36" s="161"/>
      <c r="C36" s="61" t="s">
        <v>136</v>
      </c>
      <c r="D36" s="8"/>
      <c r="E36" s="8"/>
      <c r="F36" s="12"/>
      <c r="G36" s="37"/>
      <c r="H36" s="37"/>
      <c r="I36" s="37"/>
      <c r="J36" s="37"/>
      <c r="K36" s="37"/>
      <c r="L36" s="37"/>
      <c r="M36" s="37"/>
      <c r="N36" s="37"/>
      <c r="O36"/>
      <c r="P36"/>
      <c r="Q36"/>
    </row>
    <row r="37" spans="2:17" ht="30" x14ac:dyDescent="0.25">
      <c r="B37" s="161"/>
      <c r="C37" s="61" t="s">
        <v>137</v>
      </c>
      <c r="D37" s="8"/>
      <c r="E37" s="8"/>
      <c r="F37" s="12"/>
      <c r="G37" s="37"/>
      <c r="H37" s="37"/>
      <c r="I37" s="37"/>
      <c r="J37" s="37"/>
      <c r="K37" s="37"/>
      <c r="L37" s="37"/>
      <c r="M37" s="37"/>
      <c r="N37" s="37"/>
      <c r="O37"/>
      <c r="P37"/>
      <c r="Q37"/>
    </row>
    <row r="38" spans="2:17" ht="30" x14ac:dyDescent="0.25">
      <c r="B38" s="161"/>
      <c r="C38" s="61" t="s">
        <v>138</v>
      </c>
      <c r="D38" s="8"/>
      <c r="E38" s="8"/>
      <c r="F38" s="12"/>
      <c r="G38" s="37"/>
      <c r="H38" s="37"/>
      <c r="I38" s="37"/>
      <c r="J38" s="37"/>
      <c r="K38" s="37"/>
      <c r="L38" s="37"/>
      <c r="M38" s="37"/>
      <c r="N38" s="37"/>
      <c r="O38"/>
      <c r="P38"/>
      <c r="Q38"/>
    </row>
    <row r="39" spans="2:17" ht="15.75" thickBot="1" x14ac:dyDescent="0.3">
      <c r="B39" s="162"/>
      <c r="C39" s="62" t="s">
        <v>139</v>
      </c>
      <c r="D39" s="15"/>
      <c r="E39" s="15"/>
      <c r="F39" s="16"/>
      <c r="G39" s="37"/>
      <c r="H39" s="37"/>
      <c r="I39" s="37"/>
      <c r="J39" s="37"/>
      <c r="K39" s="37"/>
      <c r="L39" s="37"/>
      <c r="M39" s="37"/>
      <c r="N39" s="37"/>
      <c r="O39"/>
      <c r="P39"/>
      <c r="Q39"/>
    </row>
    <row r="40" spans="2:17" ht="30" x14ac:dyDescent="0.25">
      <c r="B40" s="160" t="s">
        <v>140</v>
      </c>
      <c r="C40" s="63" t="s">
        <v>141</v>
      </c>
      <c r="D40" s="17"/>
      <c r="E40" s="17"/>
      <c r="F40" s="18"/>
      <c r="G40" s="37">
        <f>COUNTIF(D40:D44, "Yes.")</f>
        <v>0</v>
      </c>
      <c r="H40" s="37" cm="1">
        <f t="array" ref="H40">+SUMPRODUCT(--ISNUMBER(FIND(".",D40:D44)))</f>
        <v>0</v>
      </c>
      <c r="I40" s="38">
        <f>COUNTIF(D40:D44, "N/A.")</f>
        <v>0</v>
      </c>
      <c r="J40" s="39" t="e">
        <f>SUM(G40/(SUM(H40-I40))*4)</f>
        <v>#DIV/0!</v>
      </c>
      <c r="K40" s="37">
        <f>COUNTIF(E40:E44, "Yes.")</f>
        <v>0</v>
      </c>
      <c r="L40" s="37" cm="1">
        <f t="array" ref="L40">+SUMPRODUCT(--ISNUMBER(FIND(".",E40:E44)))</f>
        <v>0</v>
      </c>
      <c r="M40" s="38">
        <f>COUNTIF(E40:E44, "N/A.")</f>
        <v>0</v>
      </c>
      <c r="N40" s="39" t="e">
        <f>SUM(K40/(SUM(L40-M40))*4)</f>
        <v>#DIV/0!</v>
      </c>
      <c r="O40"/>
      <c r="P40"/>
      <c r="Q40"/>
    </row>
    <row r="41" spans="2:17" ht="30" x14ac:dyDescent="0.25">
      <c r="B41" s="161"/>
      <c r="C41" s="61" t="s">
        <v>142</v>
      </c>
      <c r="D41" s="8"/>
      <c r="E41" s="8"/>
      <c r="F41" s="12"/>
      <c r="G41" s="37"/>
      <c r="H41" s="37"/>
      <c r="I41" s="37"/>
      <c r="J41" s="37"/>
      <c r="K41" s="37"/>
      <c r="L41" s="37"/>
      <c r="M41" s="37"/>
      <c r="N41" s="37"/>
      <c r="O41"/>
      <c r="P41"/>
      <c r="Q41"/>
    </row>
    <row r="42" spans="2:17" x14ac:dyDescent="0.25">
      <c r="B42" s="161"/>
      <c r="C42" s="61" t="s">
        <v>143</v>
      </c>
      <c r="D42" s="8"/>
      <c r="E42" s="8"/>
      <c r="F42" s="12"/>
      <c r="G42" s="37"/>
      <c r="H42" s="37"/>
      <c r="I42" s="37"/>
      <c r="J42" s="37"/>
      <c r="K42" s="37"/>
      <c r="L42" s="37"/>
      <c r="M42" s="37"/>
      <c r="N42" s="37"/>
      <c r="O42"/>
      <c r="P42"/>
      <c r="Q42"/>
    </row>
    <row r="43" spans="2:17" x14ac:dyDescent="0.25">
      <c r="B43" s="161"/>
      <c r="C43" s="61" t="s">
        <v>144</v>
      </c>
      <c r="D43" s="8"/>
      <c r="E43" s="8"/>
      <c r="F43" s="12"/>
      <c r="G43" s="37"/>
      <c r="H43" s="37"/>
      <c r="I43" s="37"/>
      <c r="J43" s="37"/>
      <c r="K43" s="37"/>
      <c r="L43" s="37"/>
      <c r="M43" s="37"/>
      <c r="N43" s="37"/>
      <c r="O43"/>
      <c r="P43"/>
      <c r="Q43"/>
    </row>
    <row r="44" spans="2:17" ht="37.5" customHeight="1" thickBot="1" x14ac:dyDescent="0.3">
      <c r="B44" s="161"/>
      <c r="C44" s="62" t="s">
        <v>145</v>
      </c>
      <c r="D44" s="15"/>
      <c r="E44" s="15"/>
      <c r="F44" s="16"/>
      <c r="G44" s="37"/>
      <c r="H44" s="37"/>
      <c r="I44" s="37"/>
      <c r="J44" s="37"/>
      <c r="K44" s="37"/>
      <c r="L44" s="37"/>
      <c r="M44" s="37"/>
      <c r="N44" s="37"/>
      <c r="O44"/>
      <c r="P44"/>
      <c r="Q44"/>
    </row>
    <row r="45" spans="2:17" ht="45" x14ac:dyDescent="0.25">
      <c r="B45" s="171" t="s">
        <v>146</v>
      </c>
      <c r="C45" s="63" t="s">
        <v>147</v>
      </c>
      <c r="D45" s="17"/>
      <c r="E45" s="17"/>
      <c r="F45" s="18"/>
      <c r="G45" s="37">
        <f>COUNTIF(D45:D52, "Yes.")</f>
        <v>0</v>
      </c>
      <c r="H45" s="37" cm="1">
        <f t="array" ref="H45">+SUMPRODUCT(--ISNUMBER(FIND(".",D45:D52)))</f>
        <v>0</v>
      </c>
      <c r="I45" s="38">
        <f>COUNTIF(D45:D52, "N/A.")</f>
        <v>0</v>
      </c>
      <c r="J45" s="39" t="e">
        <f>SUM(G45/(SUM(H45-I45))*4)</f>
        <v>#DIV/0!</v>
      </c>
      <c r="K45" s="37">
        <f>COUNTIF(E45:E52, "Yes.")</f>
        <v>0</v>
      </c>
      <c r="L45" s="37" cm="1">
        <f t="array" ref="L45">+SUMPRODUCT(--ISNUMBER(FIND(".",E45:E52)))</f>
        <v>0</v>
      </c>
      <c r="M45" s="38">
        <f>COUNTIF(E45:E52, "N/A.")</f>
        <v>0</v>
      </c>
      <c r="N45" s="39" t="e">
        <f>SUM(K45/(SUM(L45-M45))*4)</f>
        <v>#DIV/0!</v>
      </c>
      <c r="O45"/>
      <c r="P45"/>
      <c r="Q45"/>
    </row>
    <row r="46" spans="2:17" ht="30" x14ac:dyDescent="0.25">
      <c r="B46" s="161"/>
      <c r="C46" s="61" t="s">
        <v>148</v>
      </c>
      <c r="D46" s="8"/>
      <c r="E46" s="8"/>
      <c r="F46" s="12"/>
      <c r="G46" s="37"/>
      <c r="H46" s="37"/>
      <c r="I46" s="37"/>
      <c r="J46" s="37"/>
      <c r="K46" s="37"/>
      <c r="L46" s="37"/>
      <c r="M46" s="37"/>
      <c r="N46" s="37"/>
      <c r="O46"/>
      <c r="P46"/>
      <c r="Q46"/>
    </row>
    <row r="47" spans="2:17" ht="30" x14ac:dyDescent="0.25">
      <c r="B47" s="161"/>
      <c r="C47" s="61" t="s">
        <v>149</v>
      </c>
      <c r="D47" s="8"/>
      <c r="E47" s="8"/>
      <c r="F47" s="12"/>
      <c r="G47" s="37"/>
      <c r="H47" s="37"/>
      <c r="I47" s="37"/>
      <c r="J47" s="37"/>
      <c r="K47" s="37"/>
      <c r="L47" s="37"/>
      <c r="M47" s="37"/>
      <c r="N47" s="37"/>
      <c r="O47"/>
      <c r="P47"/>
      <c r="Q47"/>
    </row>
    <row r="48" spans="2:17" ht="30" x14ac:dyDescent="0.25">
      <c r="B48" s="161"/>
      <c r="C48" s="61" t="s">
        <v>150</v>
      </c>
      <c r="D48" s="8"/>
      <c r="E48" s="8"/>
      <c r="F48" s="12"/>
      <c r="G48" s="37"/>
      <c r="H48" s="37"/>
      <c r="I48" s="37"/>
      <c r="J48" s="37"/>
      <c r="K48" s="37"/>
      <c r="L48" s="37"/>
      <c r="M48" s="37"/>
      <c r="N48" s="37"/>
      <c r="O48"/>
      <c r="P48"/>
      <c r="Q48"/>
    </row>
    <row r="49" spans="2:17" ht="30" x14ac:dyDescent="0.25">
      <c r="B49" s="161"/>
      <c r="C49" s="61" t="s">
        <v>151</v>
      </c>
      <c r="D49" s="8"/>
      <c r="E49" s="8"/>
      <c r="F49" s="12"/>
      <c r="G49" s="37"/>
      <c r="H49" s="37"/>
      <c r="I49" s="37"/>
      <c r="J49" s="37"/>
      <c r="K49" s="37"/>
      <c r="L49" s="37"/>
      <c r="M49" s="37"/>
      <c r="N49" s="37"/>
      <c r="O49"/>
      <c r="P49"/>
      <c r="Q49"/>
    </row>
    <row r="50" spans="2:17" ht="30" x14ac:dyDescent="0.25">
      <c r="B50" s="161"/>
      <c r="C50" s="61" t="s">
        <v>152</v>
      </c>
      <c r="D50" s="8"/>
      <c r="E50" s="8"/>
      <c r="F50" s="12"/>
      <c r="G50" s="37"/>
      <c r="H50" s="37"/>
      <c r="I50" s="37"/>
      <c r="J50" s="37"/>
      <c r="K50" s="37"/>
      <c r="L50" s="37"/>
      <c r="M50" s="37"/>
      <c r="N50" s="37"/>
      <c r="O50"/>
      <c r="P50"/>
      <c r="Q50"/>
    </row>
    <row r="51" spans="2:17" ht="30" x14ac:dyDescent="0.25">
      <c r="B51" s="161"/>
      <c r="C51" s="61" t="s">
        <v>153</v>
      </c>
      <c r="D51" s="8"/>
      <c r="E51" s="8"/>
      <c r="F51" s="12"/>
      <c r="G51" s="37"/>
      <c r="H51" s="37"/>
      <c r="I51" s="37"/>
      <c r="J51" s="37"/>
      <c r="K51" s="37"/>
      <c r="L51" s="37"/>
      <c r="M51" s="37"/>
      <c r="N51" s="37"/>
      <c r="O51"/>
      <c r="P51"/>
      <c r="Q51"/>
    </row>
    <row r="52" spans="2:17" ht="15.75" thickBot="1" x14ac:dyDescent="0.3">
      <c r="B52" s="161"/>
      <c r="C52" s="62" t="s">
        <v>154</v>
      </c>
      <c r="D52" s="15"/>
      <c r="E52" s="15"/>
      <c r="F52" s="16"/>
      <c r="G52" s="37"/>
      <c r="H52" s="37"/>
      <c r="I52" s="37"/>
      <c r="J52" s="37"/>
      <c r="K52" s="37"/>
      <c r="L52" s="37"/>
      <c r="M52" s="37"/>
      <c r="N52" s="37"/>
      <c r="O52"/>
      <c r="P52"/>
      <c r="Q52"/>
    </row>
    <row r="53" spans="2:17" ht="30" x14ac:dyDescent="0.25">
      <c r="B53" s="160" t="s">
        <v>155</v>
      </c>
      <c r="C53" s="63" t="s">
        <v>156</v>
      </c>
      <c r="D53" s="17"/>
      <c r="E53" s="17"/>
      <c r="F53" s="18"/>
      <c r="G53" s="37">
        <f>COUNTIF(D53:D59, "Yes.")</f>
        <v>0</v>
      </c>
      <c r="H53" s="37" cm="1">
        <f t="array" ref="H53">+SUMPRODUCT(--ISNUMBER(FIND(".",D53:D59)))</f>
        <v>0</v>
      </c>
      <c r="I53" s="38">
        <f>COUNTIF(D53:D59, "N/A.")</f>
        <v>0</v>
      </c>
      <c r="J53" s="39" t="e">
        <f>SUM(G53/(SUM(H53-I53))*4)</f>
        <v>#DIV/0!</v>
      </c>
      <c r="K53" s="37">
        <f>COUNTIF(E53:E59, "Yes.")</f>
        <v>0</v>
      </c>
      <c r="L53" s="37" cm="1">
        <f t="array" ref="L53">+SUMPRODUCT(--ISNUMBER(FIND(".",E53:E59)))</f>
        <v>0</v>
      </c>
      <c r="M53" s="38">
        <f>COUNTIF(E53:E59, "N/A.")</f>
        <v>0</v>
      </c>
      <c r="N53" s="39" t="e">
        <f>SUM(K53/(SUM(L53-M53))*4)</f>
        <v>#DIV/0!</v>
      </c>
      <c r="O53"/>
      <c r="P53"/>
      <c r="Q53"/>
    </row>
    <row r="54" spans="2:17" ht="30" x14ac:dyDescent="0.25">
      <c r="B54" s="161"/>
      <c r="C54" s="61" t="s">
        <v>157</v>
      </c>
      <c r="D54" s="8"/>
      <c r="E54" s="8"/>
      <c r="F54" s="12"/>
      <c r="G54" s="37"/>
      <c r="H54" s="37"/>
      <c r="I54" s="37"/>
      <c r="J54" s="37"/>
      <c r="K54" s="37"/>
      <c r="L54" s="37"/>
      <c r="M54" s="37"/>
      <c r="N54" s="37"/>
      <c r="O54"/>
      <c r="P54"/>
      <c r="Q54"/>
    </row>
    <row r="55" spans="2:17" ht="30" x14ac:dyDescent="0.25">
      <c r="B55" s="161"/>
      <c r="C55" s="61" t="s">
        <v>158</v>
      </c>
      <c r="D55" s="8"/>
      <c r="E55" s="8"/>
      <c r="F55" s="12"/>
      <c r="G55" s="37"/>
      <c r="H55" s="37"/>
      <c r="I55" s="37"/>
      <c r="J55" s="37"/>
      <c r="K55" s="37"/>
      <c r="L55" s="37"/>
      <c r="M55" s="37"/>
      <c r="N55" s="37"/>
      <c r="O55"/>
      <c r="P55"/>
      <c r="Q55"/>
    </row>
    <row r="56" spans="2:17" ht="45" x14ac:dyDescent="0.25">
      <c r="B56" s="161"/>
      <c r="C56" s="61" t="s">
        <v>159</v>
      </c>
      <c r="D56" s="8"/>
      <c r="E56" s="8"/>
      <c r="F56" s="12"/>
      <c r="G56" s="37"/>
      <c r="H56" s="37"/>
      <c r="I56" s="37"/>
      <c r="J56" s="37"/>
      <c r="K56" s="37"/>
      <c r="L56" s="37"/>
      <c r="M56" s="37"/>
      <c r="N56" s="37"/>
      <c r="O56"/>
      <c r="P56"/>
      <c r="Q56"/>
    </row>
    <row r="57" spans="2:17" ht="30" x14ac:dyDescent="0.25">
      <c r="B57" s="161"/>
      <c r="C57" s="61" t="s">
        <v>160</v>
      </c>
      <c r="D57" s="8"/>
      <c r="E57" s="8"/>
      <c r="F57" s="12"/>
      <c r="G57" s="37"/>
      <c r="H57" s="37"/>
      <c r="I57" s="37"/>
      <c r="J57" s="37"/>
      <c r="K57" s="37"/>
      <c r="L57" s="37"/>
      <c r="M57" s="37"/>
      <c r="N57" s="37"/>
      <c r="O57"/>
      <c r="P57"/>
      <c r="Q57"/>
    </row>
    <row r="58" spans="2:17" ht="30" x14ac:dyDescent="0.25">
      <c r="B58" s="161"/>
      <c r="C58" s="61" t="s">
        <v>161</v>
      </c>
      <c r="D58" s="8"/>
      <c r="E58" s="8"/>
      <c r="F58" s="12"/>
      <c r="G58" s="37"/>
      <c r="H58" s="37"/>
      <c r="I58" s="37"/>
      <c r="J58" s="37"/>
      <c r="K58" s="37"/>
      <c r="L58" s="37"/>
      <c r="M58" s="37"/>
      <c r="N58" s="37"/>
      <c r="O58"/>
      <c r="P58"/>
      <c r="Q58"/>
    </row>
    <row r="59" spans="2:17" ht="45.75" thickBot="1" x14ac:dyDescent="0.3">
      <c r="B59" s="162"/>
      <c r="C59" s="62" t="s">
        <v>162</v>
      </c>
      <c r="D59" s="15"/>
      <c r="E59" s="15"/>
      <c r="F59" s="16"/>
      <c r="G59" s="37"/>
      <c r="H59" s="37"/>
      <c r="I59" s="37"/>
      <c r="J59" s="37"/>
      <c r="K59" s="37"/>
      <c r="L59" s="37"/>
      <c r="M59" s="37"/>
      <c r="N59" s="37"/>
      <c r="O59"/>
      <c r="P59"/>
      <c r="Q59"/>
    </row>
    <row r="60" spans="2:17" ht="30" x14ac:dyDescent="0.25">
      <c r="B60" s="171" t="s">
        <v>163</v>
      </c>
      <c r="C60" s="63" t="s">
        <v>164</v>
      </c>
      <c r="D60" s="17"/>
      <c r="E60" s="17"/>
      <c r="F60" s="18"/>
      <c r="G60" s="37">
        <f>COUNTIF(D60:D64, "Yes.")</f>
        <v>0</v>
      </c>
      <c r="H60" s="37" cm="1">
        <f t="array" ref="H60">+SUMPRODUCT(--ISNUMBER(FIND(".",D60:D64)))</f>
        <v>0</v>
      </c>
      <c r="I60" s="38">
        <f>COUNTIF(D60:D64, "N/A.")</f>
        <v>0</v>
      </c>
      <c r="J60" s="39" t="e">
        <f>SUM(G60/(SUM(H60-I60))*4)</f>
        <v>#DIV/0!</v>
      </c>
      <c r="K60" s="37">
        <f>COUNTIF(E60:E64, "Yes.")</f>
        <v>0</v>
      </c>
      <c r="L60" s="37" cm="1">
        <f t="array" ref="L60">+SUMPRODUCT(--ISNUMBER(FIND(".",E60:E64)))</f>
        <v>0</v>
      </c>
      <c r="M60" s="38">
        <f>COUNTIF(E60:E64, "N/A.")</f>
        <v>0</v>
      </c>
      <c r="N60" s="39" t="e">
        <f>SUM(K60/(SUM(L60-M60))*4)</f>
        <v>#DIV/0!</v>
      </c>
      <c r="O60"/>
      <c r="P60"/>
      <c r="Q60"/>
    </row>
    <row r="61" spans="2:17" ht="30" x14ac:dyDescent="0.25">
      <c r="B61" s="161"/>
      <c r="C61" s="61" t="s">
        <v>165</v>
      </c>
      <c r="D61" s="8"/>
      <c r="E61" s="8"/>
      <c r="F61" s="12"/>
      <c r="G61" s="37"/>
      <c r="H61" s="37"/>
      <c r="I61" s="37"/>
      <c r="J61" s="37"/>
      <c r="K61" s="37"/>
      <c r="L61" s="37"/>
      <c r="M61" s="37"/>
      <c r="N61" s="37"/>
      <c r="O61"/>
      <c r="P61"/>
      <c r="Q61"/>
    </row>
    <row r="62" spans="2:17" ht="45" x14ac:dyDescent="0.25">
      <c r="B62" s="161"/>
      <c r="C62" s="61" t="s">
        <v>166</v>
      </c>
      <c r="D62" s="8"/>
      <c r="E62" s="8"/>
      <c r="F62" s="12"/>
      <c r="G62" s="37"/>
      <c r="H62" s="37"/>
      <c r="I62" s="37"/>
      <c r="J62" s="37"/>
      <c r="K62" s="37"/>
      <c r="L62" s="37"/>
      <c r="M62" s="37"/>
      <c r="N62" s="37"/>
      <c r="O62"/>
      <c r="P62"/>
      <c r="Q62"/>
    </row>
    <row r="63" spans="2:17" ht="30" x14ac:dyDescent="0.25">
      <c r="B63" s="161"/>
      <c r="C63" s="61" t="s">
        <v>167</v>
      </c>
      <c r="D63" s="8"/>
      <c r="E63" s="8"/>
      <c r="F63" s="12"/>
      <c r="G63" s="37"/>
      <c r="H63" s="37"/>
      <c r="I63" s="37"/>
      <c r="J63" s="37"/>
      <c r="K63" s="37"/>
      <c r="L63" s="37"/>
      <c r="M63" s="37"/>
      <c r="N63" s="37"/>
      <c r="O63"/>
      <c r="P63"/>
      <c r="Q63"/>
    </row>
    <row r="64" spans="2:17" ht="30.75" thickBot="1" x14ac:dyDescent="0.3">
      <c r="B64" s="162"/>
      <c r="C64" s="62" t="s">
        <v>168</v>
      </c>
      <c r="D64" s="19"/>
      <c r="E64" s="19"/>
      <c r="F64" s="16"/>
      <c r="G64" s="37"/>
      <c r="H64" s="37"/>
      <c r="I64" s="37"/>
      <c r="J64" s="37"/>
      <c r="K64" s="37"/>
      <c r="L64" s="37"/>
      <c r="M64" s="37"/>
      <c r="N64" s="37"/>
      <c r="O64"/>
      <c r="P64"/>
      <c r="Q64"/>
    </row>
  </sheetData>
  <sheetProtection algorithmName="SHA-512" hashValue="L6x3t7YgLzEt+dpOHoT1FSllMJC6pVXOnxFrq+xLJ874XSmAsMqtPVNe+xmULCcEvE2DE2PDyhax8f7fVhaD+Q==" saltValue="XiR+6D9+W1oa+O/bZTc+6A==" spinCount="100000" sheet="1" selectLockedCells="1"/>
  <mergeCells count="18">
    <mergeCell ref="B60:B64"/>
    <mergeCell ref="B2:B6"/>
    <mergeCell ref="B12:B22"/>
    <mergeCell ref="B23:B32"/>
    <mergeCell ref="B33:B39"/>
    <mergeCell ref="B40:B44"/>
    <mergeCell ref="B45:B52"/>
    <mergeCell ref="B53:B59"/>
    <mergeCell ref="B8:B9"/>
    <mergeCell ref="C3:C6"/>
    <mergeCell ref="D2:F2"/>
    <mergeCell ref="C8:C9"/>
    <mergeCell ref="D8:E9"/>
    <mergeCell ref="F8:F9"/>
    <mergeCell ref="D6:E6"/>
    <mergeCell ref="D4:E4"/>
    <mergeCell ref="D3:E3"/>
    <mergeCell ref="D5:E5"/>
  </mergeCells>
  <pageMargins left="0.7" right="0.7" top="0.75" bottom="0.75" header="0.3" footer="0.3"/>
  <pageSetup paperSize="9" scale="4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5F9B84-1251-47D0-A8E0-9351AC0E4B58}">
          <x14:formula1>
            <xm:f>Lookup!$C$6:$C$8</xm:f>
          </x14:formula1>
          <xm:sqref>D12:E64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B21B-AE43-4D4E-8CD1-88ECD03F30F0}">
  <dimension ref="B1:M32"/>
  <sheetViews>
    <sheetView showGridLines="0" topLeftCell="A12" zoomScale="85" zoomScaleNormal="85" workbookViewId="0">
      <selection activeCell="P30" sqref="P30"/>
    </sheetView>
  </sheetViews>
  <sheetFormatPr defaultColWidth="9.140625" defaultRowHeight="15" x14ac:dyDescent="0.25"/>
  <cols>
    <col min="2" max="2" width="16.28515625" customWidth="1"/>
    <col min="3" max="3" width="31.140625" customWidth="1"/>
    <col min="4" max="4" width="19.85546875" customWidth="1"/>
    <col min="5" max="5" width="6.85546875" customWidth="1"/>
    <col min="6" max="6" width="18.42578125" customWidth="1"/>
    <col min="7" max="7" width="26.42578125" customWidth="1"/>
    <col min="8" max="8" width="19.42578125" customWidth="1"/>
  </cols>
  <sheetData>
    <row r="1" spans="2:13" ht="15.75" thickBot="1" x14ac:dyDescent="0.3"/>
    <row r="2" spans="2:13" ht="15.75" thickBot="1" x14ac:dyDescent="0.3">
      <c r="B2" s="131"/>
      <c r="C2" s="48" t="s">
        <v>0</v>
      </c>
      <c r="D2" s="49"/>
      <c r="E2" s="124" t="s">
        <v>1</v>
      </c>
      <c r="F2" s="125"/>
      <c r="G2" s="125"/>
      <c r="H2" s="125"/>
      <c r="I2" s="26"/>
    </row>
    <row r="3" spans="2:13" ht="15.75" customHeight="1" thickBot="1" x14ac:dyDescent="0.3">
      <c r="B3" s="134"/>
      <c r="C3" s="131" t="s">
        <v>2</v>
      </c>
      <c r="D3" s="133"/>
      <c r="E3" s="127" t="s">
        <v>3</v>
      </c>
      <c r="F3" s="128"/>
      <c r="G3" s="177">
        <v>45588</v>
      </c>
      <c r="H3" s="128"/>
    </row>
    <row r="4" spans="2:13" ht="15.75" thickBot="1" x14ac:dyDescent="0.3">
      <c r="B4" s="134"/>
      <c r="C4" s="134"/>
      <c r="D4" s="136"/>
      <c r="E4" s="127" t="s">
        <v>4</v>
      </c>
      <c r="F4" s="128"/>
      <c r="G4" s="127" t="s">
        <v>169</v>
      </c>
      <c r="H4" s="128"/>
    </row>
    <row r="5" spans="2:13" ht="15.75" thickBot="1" x14ac:dyDescent="0.3">
      <c r="B5" s="134"/>
      <c r="C5" s="134"/>
      <c r="D5" s="136"/>
      <c r="E5" s="127" t="s">
        <v>6</v>
      </c>
      <c r="F5" s="128"/>
      <c r="G5" s="127" t="s">
        <v>7</v>
      </c>
      <c r="H5" s="128"/>
    </row>
    <row r="6" spans="2:13" ht="15.75" thickBot="1" x14ac:dyDescent="0.3">
      <c r="B6" s="50"/>
      <c r="C6" s="175"/>
      <c r="D6" s="176"/>
      <c r="E6" s="129" t="s">
        <v>8</v>
      </c>
      <c r="F6" s="164"/>
      <c r="G6" s="129" t="s">
        <v>9</v>
      </c>
      <c r="H6" s="164"/>
    </row>
    <row r="7" spans="2:13" ht="18.75" x14ac:dyDescent="0.25">
      <c r="B7" s="51"/>
      <c r="C7" s="51"/>
      <c r="D7" s="51"/>
      <c r="E7" s="51"/>
      <c r="F7" s="51"/>
      <c r="G7" s="51"/>
      <c r="H7" s="51"/>
    </row>
    <row r="8" spans="2:13" x14ac:dyDescent="0.25">
      <c r="B8" s="101" t="s">
        <v>170</v>
      </c>
      <c r="C8" s="101"/>
      <c r="D8" s="101"/>
      <c r="E8" s="101"/>
      <c r="F8" s="101"/>
      <c r="G8" s="101"/>
      <c r="H8" s="23"/>
      <c r="L8" s="172"/>
      <c r="M8" s="172"/>
    </row>
    <row r="9" spans="2:13" x14ac:dyDescent="0.25">
      <c r="B9" s="101"/>
      <c r="C9" s="101"/>
      <c r="D9" s="101"/>
      <c r="E9" s="101"/>
      <c r="F9" s="101"/>
      <c r="G9" s="101"/>
      <c r="H9" s="23"/>
    </row>
    <row r="10" spans="2:13" x14ac:dyDescent="0.25">
      <c r="B10" s="101"/>
      <c r="C10" s="101"/>
      <c r="D10" s="101"/>
      <c r="E10" s="101"/>
      <c r="F10" s="101"/>
      <c r="G10" s="101"/>
      <c r="H10" s="23"/>
    </row>
    <row r="11" spans="2:13" ht="15.75" thickBot="1" x14ac:dyDescent="0.3">
      <c r="B11" s="52"/>
      <c r="C11" s="52"/>
      <c r="D11" s="52"/>
      <c r="E11" s="52"/>
      <c r="F11" s="52"/>
      <c r="G11" s="52"/>
      <c r="H11" s="52"/>
    </row>
    <row r="12" spans="2:13" x14ac:dyDescent="0.25">
      <c r="B12" s="95" t="s">
        <v>11</v>
      </c>
      <c r="C12" s="180" t="str">
        <f>Introduction!C12</f>
        <v>Name</v>
      </c>
      <c r="D12" s="181"/>
      <c r="F12" s="188" t="s">
        <v>12</v>
      </c>
      <c r="G12" s="184" t="str">
        <f>Introduction!F12</f>
        <v>System Name</v>
      </c>
      <c r="H12" s="185"/>
    </row>
    <row r="13" spans="2:13" ht="15.75" thickBot="1" x14ac:dyDescent="0.3">
      <c r="B13" s="98"/>
      <c r="C13" s="182"/>
      <c r="D13" s="183"/>
      <c r="F13" s="189"/>
      <c r="G13" s="186"/>
      <c r="H13" s="187"/>
    </row>
    <row r="14" spans="2:13" ht="15.75" thickBot="1" x14ac:dyDescent="0.3"/>
    <row r="15" spans="2:13" ht="16.5" thickBot="1" x14ac:dyDescent="0.3">
      <c r="B15" s="179" t="s">
        <v>171</v>
      </c>
      <c r="C15" s="179"/>
      <c r="D15" s="179"/>
      <c r="E15" s="53"/>
      <c r="F15" s="179" t="s">
        <v>172</v>
      </c>
      <c r="G15" s="179"/>
      <c r="H15" s="179"/>
    </row>
    <row r="16" spans="2:13" ht="44.25" customHeight="1" thickBot="1" x14ac:dyDescent="0.3">
      <c r="B16" s="54" t="e">
        <f>'TGD Questionnaire'!J11</f>
        <v>#DIV/0!</v>
      </c>
      <c r="C16" s="173" t="e">
        <f>IF(AND(B16&lt;=1,B16&gt;=0), "Not ready", IF(AND(B16&gt;1,B16&lt;=2), "Likely low", IF(AND(B16&gt;2,B16&lt;=3), "Likely Intermediate", IF(AND(B16&gt;3,B16&lt;=4), "Likely High", 0))))</f>
        <v>#DIV/0!</v>
      </c>
      <c r="D16" s="174"/>
      <c r="E16" s="55"/>
      <c r="F16" s="54" t="e">
        <f>'FPC Questionnaire'!J11</f>
        <v>#DIV/0!</v>
      </c>
      <c r="G16" s="173" t="e">
        <f>IF(AND(F16&lt;=1,F16&gt;=0), "Not ready", IF(AND(F16&gt;1,F16&lt;=2), "Likely low", IF(AND(F16&gt;2,F1&lt;=3), "Likely Intermediate", IF(AND(F16&gt;3,F16&lt;=4), "Likely High", 0))))</f>
        <v>#DIV/0!</v>
      </c>
      <c r="H16" s="174"/>
    </row>
    <row r="17" spans="2:8" ht="16.5" customHeight="1" thickBot="1" x14ac:dyDescent="0.3">
      <c r="B17" s="178" t="s">
        <v>173</v>
      </c>
      <c r="C17" s="178"/>
      <c r="D17" s="178"/>
      <c r="E17" s="53"/>
      <c r="F17" s="178" t="s">
        <v>174</v>
      </c>
      <c r="G17" s="178"/>
      <c r="H17" s="178"/>
    </row>
    <row r="18" spans="2:8" ht="40.5" customHeight="1" thickBot="1" x14ac:dyDescent="0.3">
      <c r="B18" s="54" t="e">
        <f>'TGD Questionnaire'!N11</f>
        <v>#DIV/0!</v>
      </c>
      <c r="C18" s="173" t="e">
        <f>IF(AND(B18&lt;=1,B18&gt;=0), "Not ready", IF(AND(B18&gt;1,B18&lt;=2), "Likely low", IF(AND(B18&gt;2,B18&lt;=3), "Likely Intermediate", IF(AND(B18&gt;3,B18&lt;=4), "Likely High", 0))))</f>
        <v>#DIV/0!</v>
      </c>
      <c r="D18" s="174"/>
      <c r="E18" s="55"/>
      <c r="F18" s="54" t="e">
        <f>'FPC Questionnaire'!N11</f>
        <v>#DIV/0!</v>
      </c>
      <c r="G18" s="173" t="e">
        <f>IF(AND(F18&lt;=1,F18&gt;=0), "Not ready", IF(AND(F18&gt;1,F18&lt;=2), "Likely low", IF(AND(F18&gt;2,F3&lt;=3), "Likely Intermediate", IF(AND(F18&gt;3,F18&lt;=4), "Likely High", 0))))</f>
        <v>#DIV/0!</v>
      </c>
      <c r="H18" s="174"/>
    </row>
    <row r="20" spans="2:8" x14ac:dyDescent="0.25">
      <c r="F20" s="37" t="s">
        <v>175</v>
      </c>
      <c r="G20" s="39" t="e">
        <f>'FPC Questionnaire'!J12</f>
        <v>#DIV/0!</v>
      </c>
      <c r="H20" s="39" t="e">
        <f>'FPC Questionnaire'!N12</f>
        <v>#DIV/0!</v>
      </c>
    </row>
    <row r="21" spans="2:8" x14ac:dyDescent="0.25">
      <c r="B21" s="56" t="s">
        <v>176</v>
      </c>
      <c r="C21" s="57" t="e">
        <f>'TGD Questionnaire'!J12</f>
        <v>#DIV/0!</v>
      </c>
      <c r="D21" s="57" t="e">
        <f>'TGD Questionnaire'!N12</f>
        <v>#DIV/0!</v>
      </c>
      <c r="F21" s="37" t="s">
        <v>177</v>
      </c>
      <c r="G21" s="39" t="e">
        <f>'FPC Questionnaire'!J23</f>
        <v>#DIV/0!</v>
      </c>
      <c r="H21" s="39" t="e">
        <f>'FPC Questionnaire'!N23</f>
        <v>#DIV/0!</v>
      </c>
    </row>
    <row r="22" spans="2:8" x14ac:dyDescent="0.25">
      <c r="B22" s="56" t="s">
        <v>178</v>
      </c>
      <c r="C22" s="57" t="e">
        <f>'TGD Questionnaire'!J19</f>
        <v>#DIV/0!</v>
      </c>
      <c r="D22" s="57" t="e">
        <f>'TGD Questionnaire'!N19</f>
        <v>#DIV/0!</v>
      </c>
      <c r="F22" s="37" t="s">
        <v>179</v>
      </c>
      <c r="G22" s="39" t="e">
        <f>'FPC Questionnaire'!J33</f>
        <v>#DIV/0!</v>
      </c>
      <c r="H22" s="39" t="e">
        <f>'FPC Questionnaire'!N33</f>
        <v>#DIV/0!</v>
      </c>
    </row>
    <row r="23" spans="2:8" x14ac:dyDescent="0.25">
      <c r="B23" s="56" t="s">
        <v>180</v>
      </c>
      <c r="C23" s="57" t="e">
        <f>'TGD Questionnaire'!J26</f>
        <v>#DIV/0!</v>
      </c>
      <c r="D23" s="57" t="e">
        <f>'TGD Questionnaire'!N26</f>
        <v>#DIV/0!</v>
      </c>
      <c r="F23" s="37" t="s">
        <v>181</v>
      </c>
      <c r="G23" s="39" t="e">
        <f>'FPC Questionnaire'!J40</f>
        <v>#DIV/0!</v>
      </c>
      <c r="H23" s="39" t="e">
        <f>'FPC Questionnaire'!N40</f>
        <v>#DIV/0!</v>
      </c>
    </row>
    <row r="24" spans="2:8" x14ac:dyDescent="0.25">
      <c r="B24" s="56" t="s">
        <v>182</v>
      </c>
      <c r="C24" s="57" t="e">
        <f>'TGD Questionnaire'!J30</f>
        <v>#DIV/0!</v>
      </c>
      <c r="D24" s="57" t="e">
        <f>'TGD Questionnaire'!N30</f>
        <v>#DIV/0!</v>
      </c>
      <c r="F24" s="37" t="s">
        <v>146</v>
      </c>
      <c r="G24" s="39" t="e">
        <f>'FPC Questionnaire'!J45</f>
        <v>#DIV/0!</v>
      </c>
      <c r="H24" s="39" t="e">
        <f>'FPC Questionnaire'!N45</f>
        <v>#DIV/0!</v>
      </c>
    </row>
    <row r="25" spans="2:8" x14ac:dyDescent="0.25">
      <c r="B25" s="56" t="s">
        <v>183</v>
      </c>
      <c r="C25" s="57" t="e">
        <f>'TGD Questionnaire'!J36</f>
        <v>#DIV/0!</v>
      </c>
      <c r="D25" s="57" t="e">
        <f>'TGD Questionnaire'!N36</f>
        <v>#DIV/0!</v>
      </c>
      <c r="F25" s="37" t="s">
        <v>184</v>
      </c>
      <c r="G25" s="39" t="e">
        <f>'FPC Questionnaire'!J53</f>
        <v>#DIV/0!</v>
      </c>
      <c r="H25" s="39" t="e">
        <f>'FPC Questionnaire'!N53</f>
        <v>#DIV/0!</v>
      </c>
    </row>
    <row r="26" spans="2:8" x14ac:dyDescent="0.25">
      <c r="B26" s="56" t="s">
        <v>185</v>
      </c>
      <c r="C26" s="57" t="e">
        <f>'TGD Questionnaire'!J43</f>
        <v>#DIV/0!</v>
      </c>
      <c r="D26" s="57" t="e">
        <f>'TGD Questionnaire'!N43</f>
        <v>#DIV/0!</v>
      </c>
      <c r="F26" s="37" t="s">
        <v>163</v>
      </c>
      <c r="G26" s="39" t="e">
        <f>'FPC Questionnaire'!J60</f>
        <v>#DIV/0!</v>
      </c>
      <c r="H26" s="39" t="e">
        <f>'FPC Questionnaire'!N60</f>
        <v>#DIV/0!</v>
      </c>
    </row>
    <row r="27" spans="2:8" x14ac:dyDescent="0.25">
      <c r="B27" s="56" t="s">
        <v>186</v>
      </c>
      <c r="C27" s="57" t="e">
        <f>'TGD Questionnaire'!J49</f>
        <v>#DIV/0!</v>
      </c>
      <c r="D27" s="57" t="e">
        <f>'TGD Questionnaire'!N49</f>
        <v>#DIV/0!</v>
      </c>
    </row>
    <row r="28" spans="2:8" x14ac:dyDescent="0.25">
      <c r="B28" s="56" t="s">
        <v>187</v>
      </c>
      <c r="C28" s="57" t="e">
        <f>'TGD Questionnaire'!J53</f>
        <v>#DIV/0!</v>
      </c>
      <c r="D28" s="57" t="e">
        <f>'TGD Questionnaire'!N53</f>
        <v>#DIV/0!</v>
      </c>
    </row>
    <row r="29" spans="2:8" x14ac:dyDescent="0.25">
      <c r="B29" s="56" t="s">
        <v>188</v>
      </c>
      <c r="C29" s="57" t="e">
        <f>'TGD Questionnaire'!J61</f>
        <v>#DIV/0!</v>
      </c>
      <c r="D29" s="57" t="e">
        <f>'TGD Questionnaire'!N61</f>
        <v>#DIV/0!</v>
      </c>
    </row>
    <row r="30" spans="2:8" x14ac:dyDescent="0.25">
      <c r="B30" s="56" t="s">
        <v>189</v>
      </c>
      <c r="C30" s="57" t="e">
        <f>'TGD Questionnaire'!J66</f>
        <v>#DIV/0!</v>
      </c>
      <c r="D30" s="57" t="e">
        <f>'TGD Questionnaire'!N66</f>
        <v>#DIV/0!</v>
      </c>
    </row>
    <row r="31" spans="2:8" x14ac:dyDescent="0.25">
      <c r="B31" s="56" t="s">
        <v>190</v>
      </c>
      <c r="C31" s="57" t="e">
        <f>'TGD Questionnaire'!J69</f>
        <v>#DIV/0!</v>
      </c>
      <c r="D31" s="57" t="e">
        <f>'TGD Questionnaire'!N69</f>
        <v>#DIV/0!</v>
      </c>
    </row>
    <row r="32" spans="2:8" x14ac:dyDescent="0.25">
      <c r="B32" s="56" t="s">
        <v>191</v>
      </c>
      <c r="C32" s="57" t="e">
        <f>'TGD Questionnaire'!J73</f>
        <v>#DIV/0!</v>
      </c>
      <c r="D32" s="57" t="e">
        <f>'TGD Questionnaire'!N73</f>
        <v>#DIV/0!</v>
      </c>
    </row>
  </sheetData>
  <sheetProtection algorithmName="SHA-512" hashValue="gVtzdJo/tpCNvKrCChX6jePKVPJ54c5Br6CXfE0N2N7iznvF34mx61QjcEFMIJRdvsBXLlZNloGxHF/OaVcSAg==" saltValue="aa9/sRhAqZlCIkbK6rreNQ==" spinCount="100000" sheet="1" selectLockedCells="1"/>
  <mergeCells count="25">
    <mergeCell ref="E2:H2"/>
    <mergeCell ref="C12:D13"/>
    <mergeCell ref="G12:H13"/>
    <mergeCell ref="B12:B13"/>
    <mergeCell ref="F12:F13"/>
    <mergeCell ref="E3:F3"/>
    <mergeCell ref="E4:F4"/>
    <mergeCell ref="E5:F5"/>
    <mergeCell ref="E6:F6"/>
    <mergeCell ref="L8:M8"/>
    <mergeCell ref="C18:D18"/>
    <mergeCell ref="C16:D16"/>
    <mergeCell ref="C3:D6"/>
    <mergeCell ref="G16:H16"/>
    <mergeCell ref="G18:H18"/>
    <mergeCell ref="G3:H3"/>
    <mergeCell ref="G4:H4"/>
    <mergeCell ref="G5:H5"/>
    <mergeCell ref="G6:H6"/>
    <mergeCell ref="F17:H17"/>
    <mergeCell ref="F15:H15"/>
    <mergeCell ref="B15:D15"/>
    <mergeCell ref="B17:D17"/>
    <mergeCell ref="B8:G10"/>
    <mergeCell ref="B2:B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8AAD-FAF7-43FA-B220-3B4D3A3A576C}">
  <dimension ref="C5:C8"/>
  <sheetViews>
    <sheetView workbookViewId="0">
      <selection activeCell="P8" sqref="P8"/>
    </sheetView>
  </sheetViews>
  <sheetFormatPr defaultRowHeight="15" x14ac:dyDescent="0.25"/>
  <sheetData>
    <row r="5" spans="3:3" x14ac:dyDescent="0.25">
      <c r="C5" t="s">
        <v>192</v>
      </c>
    </row>
    <row r="6" spans="3:3" x14ac:dyDescent="0.25">
      <c r="C6" t="s">
        <v>193</v>
      </c>
    </row>
    <row r="7" spans="3:3" x14ac:dyDescent="0.25">
      <c r="C7" t="s">
        <v>194</v>
      </c>
    </row>
    <row r="8" spans="3:3" x14ac:dyDescent="0.25">
      <c r="C8" t="s">
        <v>195</v>
      </c>
    </row>
  </sheetData>
  <sheetProtection algorithmName="SHA-512" hashValue="q7n+6Whm6s7SgIF0NV/OoV5PA9kK4Weef1mcrhfnhS65CTpgsI4BUg+pzTrmHk7zk+ZHZy8xGGkH7G6mhadHVQ==" saltValue="7ySSZ2z0Vm5EtoZEU020s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bca45e-0d09-4727-8ad0-349d9b308dee" xsi:nil="true"/>
    <lcf76f155ced4ddcb4097134ff3c332f xmlns="91e19ff2-37d4-4384-a7a3-21be25ed72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127BB1E62BE44588CCF2F7D6C39F1E" ma:contentTypeVersion="16" ma:contentTypeDescription="Create a new document." ma:contentTypeScope="" ma:versionID="b34cdbc33d29ef33f7825525cc1b792c">
  <xsd:schema xmlns:xsd="http://www.w3.org/2001/XMLSchema" xmlns:xs="http://www.w3.org/2001/XMLSchema" xmlns:p="http://schemas.microsoft.com/office/2006/metadata/properties" xmlns:ns2="91e19ff2-37d4-4384-a7a3-21be25ed729f" xmlns:ns3="ecbca45e-0d09-4727-8ad0-349d9b308dee" targetNamespace="http://schemas.microsoft.com/office/2006/metadata/properties" ma:root="true" ma:fieldsID="e61166ba35cf74af6e6ff40601e1772a" ns2:_="" ns3:_="">
    <xsd:import namespace="91e19ff2-37d4-4384-a7a3-21be25ed729f"/>
    <xsd:import namespace="ecbca45e-0d09-4727-8ad0-349d9b308d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19ff2-37d4-4384-a7a3-21be25ed7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2574231-1396-4209-b2df-a2f72e6f72a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bca45e-0d09-4727-8ad0-349d9b308de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078d7cf-944c-4677-a4e6-4eca80677f9b}" ma:internalName="TaxCatchAll" ma:showField="CatchAllData" ma:web="ecbca45e-0d09-4727-8ad0-349d9b308de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A4719D-5A3F-4D9C-BF41-F3F1D3BBBAF6}">
  <ds:schemaRefs>
    <ds:schemaRef ds:uri="http://schemas.microsoft.com/office/2006/metadata/properties"/>
    <ds:schemaRef ds:uri="http://schemas.microsoft.com/office/infopath/2007/PartnerControls"/>
    <ds:schemaRef ds:uri="ecbca45e-0d09-4727-8ad0-349d9b308dee"/>
    <ds:schemaRef ds:uri="91e19ff2-37d4-4384-a7a3-21be25ed729f"/>
  </ds:schemaRefs>
</ds:datastoreItem>
</file>

<file path=customXml/itemProps2.xml><?xml version="1.0" encoding="utf-8"?>
<ds:datastoreItem xmlns:ds="http://schemas.openxmlformats.org/officeDocument/2006/customXml" ds:itemID="{8FBEC431-C88C-4BFC-9FFE-96B19E75A46B}">
  <ds:schemaRefs>
    <ds:schemaRef ds:uri="http://schemas.microsoft.com/sharepoint/v3/contenttype/forms"/>
  </ds:schemaRefs>
</ds:datastoreItem>
</file>

<file path=customXml/itemProps3.xml><?xml version="1.0" encoding="utf-8"?>
<ds:datastoreItem xmlns:ds="http://schemas.openxmlformats.org/officeDocument/2006/customXml" ds:itemID="{470F9431-F360-43BB-ADC6-5C6EABB15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19ff2-37d4-4384-a7a3-21be25ed729f"/>
    <ds:schemaRef ds:uri="ecbca45e-0d09-4727-8ad0-349d9b308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TGD Questionnaire</vt:lpstr>
      <vt:lpstr>FPC Questionnaire</vt:lpstr>
      <vt:lpstr>Results</vt:lpstr>
      <vt:lpstr>Lookup</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Lane</dc:creator>
  <cp:keywords/>
  <dc:description/>
  <cp:lastModifiedBy>Claire Lane</cp:lastModifiedBy>
  <cp:revision/>
  <dcterms:created xsi:type="dcterms:W3CDTF">2024-08-28T11:50:13Z</dcterms:created>
  <dcterms:modified xsi:type="dcterms:W3CDTF">2025-06-04T15:29:23Z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0x01010092127BB1E62BE44588CCF2F7D6C39F1E</vt:lpwstr>
  </property>
  <property fmtid="{D5CDD505-2E9C-101B-9397-08002B2CF9AE}" pid="3" name="MediaServiceImageTags">
    <vt:lpwstr/>
  </property>
</Properties>
</file>